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UNICE CV FEB.22" sheetId="21" r:id="rId2"/>
    <sheet name="PENS 50%CV FEB.22" sheetId="9" r:id="rId3"/>
    <sheet name="PENS 50% IAN.2021" sheetId="22" r:id="rId4"/>
    <sheet name="teste " sheetId="14" r:id="rId5"/>
  </sheets>
  <calcPr calcId="145621"/>
</workbook>
</file>

<file path=xl/calcChain.xml><?xml version="1.0" encoding="utf-8"?>
<calcChain xmlns="http://schemas.openxmlformats.org/spreadsheetml/2006/main">
  <c r="I59" i="21" l="1"/>
  <c r="J59" i="21"/>
  <c r="H59" i="21"/>
  <c r="I38" i="21"/>
  <c r="I22" i="21"/>
  <c r="I13" i="21"/>
  <c r="I58" i="21"/>
  <c r="J58" i="21"/>
  <c r="I50" i="9"/>
  <c r="J50" i="9"/>
  <c r="I44" i="9"/>
  <c r="J44" i="9"/>
  <c r="I72" i="22"/>
  <c r="I65" i="22"/>
  <c r="I50" i="22"/>
  <c r="I45" i="22"/>
  <c r="I32" i="22"/>
  <c r="I11" i="22"/>
  <c r="J11" i="22"/>
  <c r="L38" i="22" l="1"/>
  <c r="H45" i="22"/>
  <c r="H32" i="22"/>
  <c r="H11" i="22"/>
  <c r="P42" i="13"/>
  <c r="H44" i="9" l="1"/>
  <c r="J18" i="14"/>
  <c r="H18" i="14"/>
  <c r="R122" i="13"/>
  <c r="P122" i="13"/>
  <c r="P26" i="13"/>
  <c r="R26" i="13"/>
  <c r="H50" i="9"/>
  <c r="U28" i="13" l="1"/>
  <c r="J65" i="22"/>
  <c r="J73" i="22" s="1"/>
  <c r="H72" i="22"/>
  <c r="H65" i="22"/>
  <c r="H50" i="22"/>
  <c r="I73" i="22" l="1"/>
  <c r="H73" i="22"/>
  <c r="Q116" i="13"/>
  <c r="R116" i="13"/>
  <c r="Q107" i="13"/>
  <c r="R107" i="13"/>
  <c r="Q102" i="13"/>
  <c r="R102" i="13"/>
  <c r="Q74" i="13"/>
  <c r="R74" i="13"/>
  <c r="Q122" i="13"/>
  <c r="Q66" i="13"/>
  <c r="R66" i="13"/>
  <c r="Q42" i="13"/>
  <c r="R42" i="13"/>
  <c r="Q26" i="13"/>
  <c r="R123" i="13" l="1"/>
  <c r="Q123" i="13"/>
  <c r="I27" i="14"/>
  <c r="J27" i="14"/>
  <c r="I21" i="14"/>
  <c r="J21" i="14"/>
  <c r="I18" i="14"/>
  <c r="J50" i="14" l="1"/>
  <c r="I50" i="14"/>
  <c r="P66" i="13" l="1"/>
  <c r="H13" i="21"/>
  <c r="H22" i="21" l="1"/>
  <c r="H58" i="21" l="1"/>
  <c r="H38" i="21"/>
  <c r="H27" i="14" l="1"/>
  <c r="H21" i="14"/>
  <c r="P134" i="13" l="1"/>
  <c r="H39" i="14" l="1"/>
  <c r="H49" i="14" l="1"/>
  <c r="P116" i="13" l="1"/>
  <c r="H50" i="14" l="1"/>
  <c r="P142" i="13" l="1"/>
  <c r="P137" i="13"/>
  <c r="G137" i="13"/>
  <c r="G134" i="13"/>
  <c r="G122" i="13"/>
  <c r="P107" i="13"/>
  <c r="P102" i="13"/>
  <c r="G74" i="13"/>
  <c r="P74" i="13"/>
  <c r="P123" i="13" s="1"/>
  <c r="G66" i="13"/>
  <c r="G42" i="13"/>
  <c r="D26" i="13"/>
  <c r="G123" i="13" l="1"/>
  <c r="G143" i="13"/>
  <c r="P143" i="13"/>
</calcChain>
</file>

<file path=xl/sharedStrings.xml><?xml version="1.0" encoding="utf-8"?>
<sst xmlns="http://schemas.openxmlformats.org/spreadsheetml/2006/main" count="528" uniqueCount="243">
  <si>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</si>
  <si>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</si>
  <si>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</si>
  <si>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</si>
  <si>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</si>
  <si>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</si>
  <si>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</si>
  <si>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</si>
  <si>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</si>
  <si>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</si>
  <si>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</si>
  <si>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</si>
  <si>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medicament</t>
  </si>
  <si>
    <t>Tip</t>
  </si>
  <si>
    <t>plata factura cesionata</t>
  </si>
  <si>
    <t>PENSIONARI 50%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</si>
  <si>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</si>
  <si>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</si>
  <si>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</si>
  <si>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</si>
  <si>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</si>
  <si>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</si>
  <si>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</si>
  <si>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</si>
  <si>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</si>
  <si>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</si>
  <si>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</si>
  <si>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</si>
  <si>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</si>
  <si>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</si>
  <si>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UNICE C-V</t>
  </si>
  <si>
    <t>TOTAL PHARMAFARM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</si>
  <si>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</si>
  <si>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</si>
  <si>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</si>
  <si>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</si>
  <si>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</si>
  <si>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</si>
  <si>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</si>
  <si>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</si>
  <si>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</si>
  <si>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</si>
  <si>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</si>
  <si>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</si>
  <si>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</si>
  <si>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</si>
  <si>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</si>
  <si>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</si>
  <si>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</si>
  <si>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</si>
  <si>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</si>
  <si>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</si>
  <si>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</si>
  <si>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</si>
  <si>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</si>
  <si>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</si>
  <si>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</si>
  <si>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</si>
  <si>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</si>
  <si>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</si>
  <si>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</si>
  <si>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</si>
  <si>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</si>
  <si>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</si>
  <si>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</si>
  <si>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</si>
  <si>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</si>
  <si>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</si>
  <si>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</si>
  <si>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</si>
  <si>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</si>
  <si>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</si>
  <si>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</si>
  <si>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</si>
  <si>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</si>
  <si>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</si>
  <si>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MEDIPLUS EXIM SRL</t>
  </si>
  <si>
    <t>Date inregistrare CAS MM</t>
  </si>
  <si>
    <t>Date inreg. CAS MM</t>
  </si>
  <si>
    <t>PHARMAFARM</t>
  </si>
  <si>
    <t xml:space="preserve">ALLIANCE HEALTHCARE </t>
  </si>
  <si>
    <t>MEDIPLUS EXIM</t>
  </si>
  <si>
    <t xml:space="preserve">ALLIANCE  HEALTHCARE 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</si>
  <si>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</si>
  <si>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</si>
  <si>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</si>
  <si>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</si>
  <si>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</si>
  <si>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</si>
  <si>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PHARMA SA</t>
  </si>
  <si>
    <t>TOTAL PHARMA S A</t>
  </si>
  <si>
    <t>TOTAL PHARMA</t>
  </si>
  <si>
    <t>GE HOR 62/31.12.2019</t>
  </si>
  <si>
    <t>FARMEXIM</t>
  </si>
  <si>
    <t xml:space="preserve">TOTAL FARMEXIM </t>
  </si>
  <si>
    <t xml:space="preserve">ROPHARMA </t>
  </si>
  <si>
    <t>ALIANCE</t>
  </si>
  <si>
    <t>HEALTHCARE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</si>
  <si>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</si>
  <si>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</si>
  <si>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</si>
  <si>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</si>
  <si>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</si>
  <si>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</si>
  <si>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</si>
  <si>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 xml:space="preserve">                                                                                                      TOTAL MEDIPLUS EXIM</t>
  </si>
  <si>
    <t>TOTAL GENERAL</t>
  </si>
  <si>
    <t>TOTAL ALLIANCE HEALTHCARE ROMANIA  SRL</t>
  </si>
  <si>
    <t xml:space="preserve">                                                          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</si>
  <si>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</si>
  <si>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</si>
  <si>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</si>
  <si>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</si>
  <si>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</si>
  <si>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EUROPARM HOLDING</t>
  </si>
  <si>
    <t>LOGISTIC</t>
  </si>
  <si>
    <t>FILDAS</t>
  </si>
  <si>
    <t>TRADING</t>
  </si>
  <si>
    <t xml:space="preserve">TOTAL FILDAS TRADING </t>
  </si>
  <si>
    <t>FILDAS TRADING</t>
  </si>
  <si>
    <t>TOTAL  FILDAS TRADING</t>
  </si>
  <si>
    <t>TOTAL FILDAS TRADING</t>
  </si>
  <si>
    <t>Pensionari</t>
  </si>
  <si>
    <t>SALIX</t>
  </si>
  <si>
    <t>T O T A L  ALLIANCE HEALTHCARE</t>
  </si>
  <si>
    <t>T OTAL FILDAS TRADING</t>
  </si>
  <si>
    <t>TOTAL ALLIANCE HEALTHCARE</t>
  </si>
  <si>
    <t xml:space="preserve">FILDAS </t>
  </si>
  <si>
    <t>TOTAL  MEDIPLUS EXIM</t>
  </si>
  <si>
    <t>GENTIANA</t>
  </si>
  <si>
    <t xml:space="preserve">                                                          TOTAL PHARMAFARM</t>
  </si>
  <si>
    <t>APOSTOL</t>
  </si>
  <si>
    <t>SARALEX</t>
  </si>
  <si>
    <t>NORDPHARM</t>
  </si>
  <si>
    <t>T O TAL ALLIANCE HEALTHCARE</t>
  </si>
  <si>
    <t xml:space="preserve"> HEALTHCARE </t>
  </si>
  <si>
    <t xml:space="preserve">ALLIANCE  </t>
  </si>
  <si>
    <t>Unice CV</t>
  </si>
  <si>
    <t>TOTAL  PHARMAFARM</t>
  </si>
  <si>
    <t xml:space="preserve">TOTAL  FARMEXIM                 </t>
  </si>
  <si>
    <t>Pensionari CV</t>
  </si>
  <si>
    <t xml:space="preserve">Teste </t>
  </si>
  <si>
    <t xml:space="preserve"> MEDIPLUS EXIM</t>
  </si>
  <si>
    <t>Teste</t>
  </si>
  <si>
    <t>FEB.2022</t>
  </si>
  <si>
    <t xml:space="preserve">COMIRO </t>
  </si>
  <si>
    <t>SILVER WOLF</t>
  </si>
  <si>
    <t xml:space="preserve"> TOTAL MEDIPLUS EXIM</t>
  </si>
  <si>
    <t xml:space="preserve">valoare factura </t>
  </si>
  <si>
    <t>PHARMACLIN</t>
  </si>
  <si>
    <t xml:space="preserve">PHARMAFARM </t>
  </si>
  <si>
    <t>MART.2022</t>
  </si>
  <si>
    <t>valoare factura cesionata</t>
  </si>
  <si>
    <t>decontare</t>
  </si>
  <si>
    <t xml:space="preserve">Propus spre </t>
  </si>
  <si>
    <t>Rest de</t>
  </si>
  <si>
    <t>plata</t>
  </si>
  <si>
    <t>Valoare factura cesionata</t>
  </si>
  <si>
    <t>Propus spre</t>
  </si>
  <si>
    <t>240/03.02.2022</t>
  </si>
  <si>
    <t>1373/07.02.2022</t>
  </si>
  <si>
    <t>144/25.02.2022</t>
  </si>
  <si>
    <t>2504/08.03.2022</t>
  </si>
  <si>
    <t>valoare factura</t>
  </si>
  <si>
    <t>partiala</t>
  </si>
  <si>
    <t>propus</t>
  </si>
  <si>
    <t>spre decontare</t>
  </si>
  <si>
    <t>MART 2022</t>
  </si>
  <si>
    <t>Plata</t>
  </si>
  <si>
    <t xml:space="preserve">TOTAL GENERAL </t>
  </si>
  <si>
    <t>APR.2022</t>
  </si>
  <si>
    <t>26/26.03.2022</t>
  </si>
  <si>
    <t>3631/06.04.2022</t>
  </si>
  <si>
    <t>260/17.03.2022</t>
  </si>
  <si>
    <t>3426/31.03.2022</t>
  </si>
  <si>
    <t>512/05.04.2022</t>
  </si>
  <si>
    <t>3983/14.04.2022</t>
  </si>
  <si>
    <t>514/05.04.2022</t>
  </si>
  <si>
    <t>3986/14.04.2022</t>
  </si>
  <si>
    <t>486/08.03.2022</t>
  </si>
  <si>
    <t>3980/14.04.2022</t>
  </si>
  <si>
    <t>488/08.03.2022</t>
  </si>
  <si>
    <t>3984/14.04.2022</t>
  </si>
  <si>
    <t>490/08.03.2022</t>
  </si>
  <si>
    <t>3988/14.04.2022</t>
  </si>
  <si>
    <t>510/05.04.2022</t>
  </si>
  <si>
    <t>3977/14.04.2022</t>
  </si>
  <si>
    <t>AQUA 1114/28.02.2022</t>
  </si>
  <si>
    <t>MMSAL 712/28.02.2022</t>
  </si>
  <si>
    <t>CLT 098/28.02.2022</t>
  </si>
  <si>
    <t>COAS 00087/28.02.2022</t>
  </si>
  <si>
    <t>SACA 0081/28.02.2022</t>
  </si>
  <si>
    <t>PHARMA</t>
  </si>
  <si>
    <t>T O T A L  PHARMA</t>
  </si>
  <si>
    <t>LUA 628/28.02.2022</t>
  </si>
  <si>
    <t>16/14.03.2022</t>
  </si>
  <si>
    <t>3543/04.04.2022</t>
  </si>
  <si>
    <t>CRISBV 1333/28.02.2022</t>
  </si>
  <si>
    <t>27/25.03.2022</t>
  </si>
  <si>
    <t>3630/06.04.2022</t>
  </si>
  <si>
    <t>SRX 0001448/28.02.2022</t>
  </si>
  <si>
    <t>GE HOR 142/28.02.2022</t>
  </si>
  <si>
    <t>3999/07.03.2022</t>
  </si>
  <si>
    <t>3488/01.04.2022</t>
  </si>
  <si>
    <t>PHA 078/28.02.2022</t>
  </si>
  <si>
    <t>315/31.03.2022</t>
  </si>
  <si>
    <t>3712/08.04.2022</t>
  </si>
  <si>
    <t>318/01.04.2022</t>
  </si>
  <si>
    <t>3781/11.04.2022</t>
  </si>
  <si>
    <t>NPH 4343/28.02.2022</t>
  </si>
  <si>
    <t>NPHCAS12302/28.02.2022</t>
  </si>
  <si>
    <t>NPHCAS 170091/28.02.2022</t>
  </si>
  <si>
    <t>NPH CAS 5364/28.02.2022</t>
  </si>
  <si>
    <t>AQUA 1115/28.02.2022</t>
  </si>
  <si>
    <t>MMSAL 713/28.02.2022</t>
  </si>
  <si>
    <t>CLT 099/28.02.2022</t>
  </si>
  <si>
    <t>COAS 00088/28.02.2022</t>
  </si>
  <si>
    <t>SACA 0082/28.02.2022</t>
  </si>
  <si>
    <t>CLT 097/28.02.2022</t>
  </si>
  <si>
    <t>29/18.03.2022</t>
  </si>
  <si>
    <t>3247/25.03.2022</t>
  </si>
  <si>
    <t>MM 10/28.02.2022</t>
  </si>
  <si>
    <t>PLATI CESIUNI PROGRAME                   MAI  2022</t>
  </si>
  <si>
    <t>LUA 627/28.02.2022</t>
  </si>
  <si>
    <t>LUA 625/31.01.2022</t>
  </si>
  <si>
    <t>GE EN 00122/31.01.2022</t>
  </si>
  <si>
    <t>GE MOL 000017/31.01.2022</t>
  </si>
  <si>
    <t>GE GEN 0120/31.01.2022</t>
  </si>
  <si>
    <t>GE HOR 138/31.01.2022</t>
  </si>
  <si>
    <t>GENTIANA 000143/31.01.2022</t>
  </si>
  <si>
    <t>AQUA 1112/31.01.2022</t>
  </si>
  <si>
    <t>MMSAL 708/31.01.2022</t>
  </si>
  <si>
    <t>CLT 095/31.01.2022</t>
  </si>
  <si>
    <t>COAS 00085/31.01.2022</t>
  </si>
  <si>
    <t>SACA 0079/31.01.2022</t>
  </si>
  <si>
    <t>AQUA 1116/28.02.2022</t>
  </si>
  <si>
    <t>LUA 630/28.02.2022</t>
  </si>
  <si>
    <t>PLATI  CESIUNI     MAI     2022</t>
  </si>
  <si>
    <t>PLATI CESIUNI TESTE           MAI  2022</t>
  </si>
  <si>
    <t>PLATI  CESIUNI           MAI             2022</t>
  </si>
  <si>
    <t>PLATI CESIUNI     MAI      2022</t>
  </si>
  <si>
    <t>propus spre</t>
  </si>
  <si>
    <t>rest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</si>
</sst>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8" fillId="3" borderId="60" applyNumberFormat="0" applyAlignment="0" applyProtection="0"/>
  </cellStyleXfs>
  <cellXfs count="1082">
    <xf numFmtId="0" fontId="0" fillId="0" borderId="0" xfId="0"/>
    <xf numFmtId="0" fontId="14" fillId="0" borderId="1" xfId="1" applyFont="1" applyBorder="1" applyAlignment="1">
      <alignment horizontal="center"/>
    </xf>
    <xf numFmtId="0" fontId="15" fillId="0" borderId="0" xfId="0" applyFont="1"/>
    <xf numFmtId="0" fontId="14" fillId="0" borderId="2" xfId="1" applyFont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4" fillId="0" borderId="8" xfId="1" applyFont="1" applyFill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16" fillId="0" borderId="0" xfId="0" applyFont="1"/>
    <xf numFmtId="0" fontId="0" fillId="0" borderId="21" xfId="0" applyBorder="1"/>
    <xf numFmtId="0" fontId="0" fillId="0" borderId="14" xfId="0" applyBorder="1"/>
    <xf numFmtId="4" fontId="16" fillId="0" borderId="18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23" xfId="0" applyBorder="1"/>
    <xf numFmtId="0" fontId="0" fillId="0" borderId="2" xfId="0" applyBorder="1"/>
    <xf numFmtId="0" fontId="14" fillId="0" borderId="19" xfId="1" applyFont="1" applyBorder="1" applyAlignment="1">
      <alignment horizontal="center" wrapText="1"/>
    </xf>
    <xf numFmtId="0" fontId="0" fillId="0" borderId="32" xfId="0" applyBorder="1"/>
    <xf numFmtId="0" fontId="14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4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20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6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4" fontId="16" fillId="0" borderId="42" xfId="0" applyNumberFormat="1" applyFont="1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16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4" fillId="0" borderId="5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3" fillId="0" borderId="28" xfId="1" applyFont="1" applyBorder="1" applyAlignment="1">
      <alignment horizontal="right"/>
    </xf>
    <xf numFmtId="0" fontId="16" fillId="0" borderId="50" xfId="0" applyFont="1" applyBorder="1" applyAlignment="1">
      <alignment horizontal="center" wrapText="1"/>
    </xf>
    <xf numFmtId="0" fontId="14" fillId="0" borderId="34" xfId="0" applyFont="1" applyBorder="1"/>
    <xf numFmtId="0" fontId="0" fillId="0" borderId="9" xfId="0" applyFont="1" applyBorder="1"/>
    <xf numFmtId="0" fontId="13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20" fillId="0" borderId="29" xfId="0" applyFont="1" applyBorder="1" applyAlignment="1">
      <alignment horizontal="right" wrapText="1"/>
    </xf>
    <xf numFmtId="0" fontId="0" fillId="0" borderId="40" xfId="0" applyFill="1" applyBorder="1"/>
    <xf numFmtId="0" fontId="20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6" fillId="0" borderId="26" xfId="0" applyNumberFormat="1" applyFont="1" applyBorder="1"/>
    <xf numFmtId="0" fontId="20" fillId="0" borderId="18" xfId="0" applyFont="1" applyBorder="1" applyAlignment="1">
      <alignment horizontal="right" wrapText="1"/>
    </xf>
    <xf numFmtId="0" fontId="20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20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21" fillId="0" borderId="44" xfId="0" applyNumberFormat="1" applyFont="1" applyBorder="1"/>
    <xf numFmtId="0" fontId="13" fillId="0" borderId="26" xfId="1" applyFont="1" applyBorder="1" applyAlignment="1">
      <alignment horizontal="right"/>
    </xf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14" fillId="0" borderId="16" xfId="1" applyFont="1" applyBorder="1" applyAlignment="1">
      <alignment horizontal="center"/>
    </xf>
    <xf numFmtId="0" fontId="13" fillId="0" borderId="27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4" fillId="0" borderId="52" xfId="1" applyFont="1" applyBorder="1" applyAlignment="1">
      <alignment horizontal="center"/>
    </xf>
    <xf numFmtId="0" fontId="14" fillId="0" borderId="20" xfId="1" applyFont="1" applyBorder="1" applyAlignment="1">
      <alignment horizontal="center" wrapText="1"/>
    </xf>
    <xf numFmtId="0" fontId="20" fillId="0" borderId="41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14" fillId="0" borderId="54" xfId="1" applyFont="1" applyBorder="1" applyAlignment="1">
      <alignment horizontal="center"/>
    </xf>
    <xf numFmtId="0" fontId="0" fillId="0" borderId="44" xfId="0" applyBorder="1" applyAlignment="1">
      <alignment horizontal="right"/>
    </xf>
    <xf numFmtId="4" fontId="0" fillId="0" borderId="51" xfId="0" applyNumberFormat="1" applyBorder="1"/>
    <xf numFmtId="0" fontId="13" fillId="0" borderId="25" xfId="1" applyFont="1" applyBorder="1" applyAlignment="1">
      <alignment horizontal="right"/>
    </xf>
    <xf numFmtId="0" fontId="0" fillId="0" borderId="29" xfId="0" applyBorder="1"/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42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" fontId="21" fillId="0" borderId="0" xfId="0" applyNumberFormat="1" applyFont="1" applyBorder="1"/>
    <xf numFmtId="4" fontId="0" fillId="0" borderId="22" xfId="0" applyNumberFormat="1" applyBorder="1" applyAlignment="1">
      <alignment horizontal="right"/>
    </xf>
    <xf numFmtId="4" fontId="16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0" fontId="20" fillId="0" borderId="17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6" fillId="0" borderId="0" xfId="0" applyFont="1" applyBorder="1"/>
    <xf numFmtId="0" fontId="14" fillId="0" borderId="0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wrapText="1"/>
    </xf>
    <xf numFmtId="0" fontId="13" fillId="0" borderId="0" xfId="1" applyFont="1" applyBorder="1" applyAlignment="1">
      <alignment horizontal="right"/>
    </xf>
    <xf numFmtId="0" fontId="20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20" fillId="0" borderId="0" xfId="0" applyFont="1" applyBorder="1" applyAlignment="1"/>
    <xf numFmtId="4" fontId="21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20" fillId="0" borderId="17" xfId="0" applyFont="1" applyBorder="1" applyAlignment="1">
      <alignment horizontal="right" wrapText="1"/>
    </xf>
    <xf numFmtId="0" fontId="14" fillId="0" borderId="25" xfId="1" applyFont="1" applyBorder="1" applyAlignment="1">
      <alignment horizontal="center"/>
    </xf>
    <xf numFmtId="4" fontId="0" fillId="0" borderId="12" xfId="0" applyNumberFormat="1" applyFill="1" applyBorder="1"/>
    <xf numFmtId="49" fontId="0" fillId="0" borderId="49" xfId="0" applyNumberFormat="1" applyBorder="1"/>
    <xf numFmtId="0" fontId="20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13" fillId="0" borderId="52" xfId="1" applyFont="1" applyBorder="1" applyAlignment="1">
      <alignment horizontal="right" vertical="top"/>
    </xf>
    <xf numFmtId="0" fontId="12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20" fillId="0" borderId="52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42" xfId="0" applyNumberFormat="1" applyBorder="1"/>
    <xf numFmtId="0" fontId="11" fillId="0" borderId="32" xfId="0" applyFont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10" fillId="0" borderId="0" xfId="0" applyFont="1" applyBorder="1" applyAlignment="1">
      <alignment horizontal="center" vertical="top" wrapText="1"/>
    </xf>
    <xf numFmtId="0" fontId="14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6" fillId="0" borderId="8" xfId="0" applyNumberFormat="1" applyFont="1" applyFill="1" applyBorder="1"/>
    <xf numFmtId="4" fontId="24" fillId="0" borderId="18" xfId="0" applyNumberFormat="1" applyFont="1" applyBorder="1"/>
    <xf numFmtId="14" fontId="0" fillId="0" borderId="26" xfId="0" applyNumberFormat="1" applyBorder="1"/>
    <xf numFmtId="0" fontId="16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3" fillId="0" borderId="16" xfId="1" applyFont="1" applyBorder="1" applyAlignment="1">
      <alignment horizontal="right" vertical="top"/>
    </xf>
    <xf numFmtId="0" fontId="16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0" fillId="0" borderId="3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16" fillId="0" borderId="21" xfId="0" applyFont="1" applyBorder="1" applyAlignment="1"/>
    <xf numFmtId="0" fontId="20" fillId="0" borderId="25" xfId="0" applyFont="1" applyBorder="1" applyAlignment="1">
      <alignment horizontal="right" vertical="top"/>
    </xf>
    <xf numFmtId="0" fontId="0" fillId="0" borderId="17" xfId="0" applyFill="1" applyBorder="1"/>
    <xf numFmtId="0" fontId="14" fillId="0" borderId="26" xfId="1" applyFont="1" applyBorder="1" applyAlignment="1">
      <alignment horizontal="center" vertical="top"/>
    </xf>
    <xf numFmtId="0" fontId="14" fillId="0" borderId="54" xfId="1" applyFont="1" applyBorder="1" applyAlignment="1">
      <alignment horizontal="center" vertical="top"/>
    </xf>
    <xf numFmtId="0" fontId="14" fillId="0" borderId="25" xfId="1" applyFont="1" applyBorder="1" applyAlignment="1">
      <alignment horizontal="center" vertical="top"/>
    </xf>
    <xf numFmtId="0" fontId="14" fillId="0" borderId="7" xfId="1" applyFont="1" applyBorder="1" applyAlignment="1"/>
    <xf numFmtId="0" fontId="14" fillId="0" borderId="54" xfId="1" applyFont="1" applyBorder="1" applyAlignment="1">
      <alignment horizontal="right"/>
    </xf>
    <xf numFmtId="0" fontId="14" fillId="0" borderId="25" xfId="1" applyFont="1" applyBorder="1" applyAlignment="1">
      <alignment horizontal="right"/>
    </xf>
    <xf numFmtId="0" fontId="0" fillId="0" borderId="39" xfId="0" applyFill="1" applyBorder="1" applyAlignment="1"/>
    <xf numFmtId="0" fontId="0" fillId="0" borderId="0" xfId="0" applyAlignment="1">
      <alignment vertical="center"/>
    </xf>
    <xf numFmtId="0" fontId="14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39" xfId="0" applyFont="1" applyFill="1" applyBorder="1"/>
    <xf numFmtId="4" fontId="16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0" fontId="16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20" fillId="0" borderId="5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right" vertical="top" wrapText="1"/>
    </xf>
    <xf numFmtId="0" fontId="20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9" fontId="0" fillId="0" borderId="25" xfId="0" applyNumberFormat="1" applyBorder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2" fontId="23" fillId="0" borderId="19" xfId="1" applyNumberFormat="1" applyFont="1" applyBorder="1" applyAlignment="1">
      <alignment horizontal="right"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26" fillId="0" borderId="0" xfId="0" applyFont="1"/>
    <xf numFmtId="0" fontId="20" fillId="0" borderId="10" xfId="0" applyFont="1" applyBorder="1" applyAlignment="1">
      <alignment horizontal="right" vertical="top"/>
    </xf>
    <xf numFmtId="0" fontId="20" fillId="0" borderId="32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6" xfId="0" applyFont="1" applyBorder="1" applyAlignment="1">
      <alignment horizontal="right" vertical="top"/>
    </xf>
    <xf numFmtId="0" fontId="20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20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13" fillId="0" borderId="0" xfId="1"/>
    <xf numFmtId="0" fontId="12" fillId="0" borderId="26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0" xfId="0" applyAlignment="1">
      <alignment horizontal="center"/>
    </xf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0" fillId="0" borderId="7" xfId="0" applyBorder="1" applyAlignment="1">
      <alignment horizontal="right" vertical="top"/>
    </xf>
    <xf numFmtId="0" fontId="0" fillId="0" borderId="39" xfId="0" applyFill="1" applyBorder="1" applyAlignment="1">
      <alignment horizontal="left"/>
    </xf>
    <xf numFmtId="0" fontId="0" fillId="0" borderId="43" xfId="0" applyFont="1" applyFill="1" applyBorder="1"/>
    <xf numFmtId="0" fontId="26" fillId="0" borderId="0" xfId="0" applyFont="1" applyBorder="1"/>
    <xf numFmtId="4" fontId="26" fillId="0" borderId="0" xfId="0" applyNumberFormat="1" applyFont="1" applyBorder="1"/>
    <xf numFmtId="0" fontId="2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20" fillId="0" borderId="54" xfId="0" applyFont="1" applyBorder="1" applyAlignment="1">
      <alignment horizontal="right" vertical="top"/>
    </xf>
    <xf numFmtId="0" fontId="13" fillId="0" borderId="1" xfId="1" applyFont="1" applyBorder="1" applyAlignment="1">
      <alignment horizontal="right" vertical="top"/>
    </xf>
    <xf numFmtId="0" fontId="20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3" xfId="0" applyFill="1" applyBorder="1" applyAlignment="1">
      <alignment horizontal="left"/>
    </xf>
    <xf numFmtId="4" fontId="0" fillId="0" borderId="51" xfId="0" applyNumberFormat="1" applyFill="1" applyBorder="1"/>
    <xf numFmtId="0" fontId="13" fillId="0" borderId="1" xfId="1" applyFont="1" applyBorder="1" applyAlignment="1">
      <alignment vertical="top"/>
    </xf>
    <xf numFmtId="0" fontId="13" fillId="0" borderId="4" xfId="1" applyFont="1" applyBorder="1" applyAlignment="1">
      <alignment vertical="top"/>
    </xf>
    <xf numFmtId="0" fontId="0" fillId="0" borderId="4" xfId="0" applyBorder="1" applyAlignment="1"/>
    <xf numFmtId="0" fontId="16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20" fillId="0" borderId="26" xfId="0" applyFont="1" applyBorder="1" applyAlignment="1">
      <alignment vertical="top"/>
    </xf>
    <xf numFmtId="0" fontId="20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16" fillId="0" borderId="42" xfId="0" applyFont="1" applyBorder="1"/>
    <xf numFmtId="0" fontId="16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0" borderId="12" xfId="0" applyFill="1" applyBorder="1" applyAlignment="1">
      <alignment horizontal="left"/>
    </xf>
    <xf numFmtId="0" fontId="0" fillId="2" borderId="0" xfId="0" applyFill="1"/>
    <xf numFmtId="0" fontId="14" fillId="0" borderId="26" xfId="1" applyFont="1" applyBorder="1" applyAlignment="1">
      <alignment horizontal="center"/>
    </xf>
    <xf numFmtId="4" fontId="16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16" fillId="0" borderId="54" xfId="0" applyFont="1" applyBorder="1" applyAlignment="1">
      <alignment horizontal="center" vertical="top"/>
    </xf>
    <xf numFmtId="0" fontId="0" fillId="0" borderId="48" xfId="0" applyFill="1" applyBorder="1"/>
    <xf numFmtId="0" fontId="16" fillId="0" borderId="2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13" fillId="0" borderId="28" xfId="1" applyFont="1" applyBorder="1" applyAlignment="1">
      <alignment horizontal="right" vertical="top"/>
    </xf>
    <xf numFmtId="0" fontId="12" fillId="0" borderId="3" xfId="0" applyFont="1" applyBorder="1" applyAlignment="1">
      <alignment horizontal="center"/>
    </xf>
    <xf numFmtId="0" fontId="0" fillId="0" borderId="34" xfId="0" applyFont="1" applyBorder="1"/>
    <xf numFmtId="0" fontId="16" fillId="0" borderId="6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0" xfId="0" applyFill="1" applyBorder="1" applyAlignment="1">
      <alignment horizontal="righ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54" xfId="0" applyFill="1" applyBorder="1" applyAlignment="1">
      <alignment horizontal="right"/>
    </xf>
    <xf numFmtId="0" fontId="16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16" fillId="0" borderId="21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0" fillId="0" borderId="2" xfId="0" applyBorder="1" applyAlignment="1">
      <alignment vertical="top"/>
    </xf>
    <xf numFmtId="0" fontId="16" fillId="0" borderId="6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22" fillId="0" borderId="26" xfId="0" applyNumberFormat="1" applyFont="1" applyBorder="1" applyAlignment="1">
      <alignment vertical="top" wrapText="1"/>
    </xf>
    <xf numFmtId="49" fontId="22" fillId="0" borderId="54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0" fontId="1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2" xfId="1" applyFont="1" applyBorder="1" applyAlignment="1">
      <alignment horizontal="center" wrapText="1"/>
    </xf>
    <xf numFmtId="0" fontId="20" fillId="0" borderId="53" xfId="0" applyFont="1" applyBorder="1" applyAlignment="1">
      <alignment horizontal="right" wrapText="1"/>
    </xf>
    <xf numFmtId="0" fontId="20" fillId="0" borderId="47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0" fillId="0" borderId="54" xfId="0" applyFill="1" applyBorder="1" applyAlignment="1">
      <alignment horizontal="left" vertical="top"/>
    </xf>
    <xf numFmtId="0" fontId="16" fillId="0" borderId="26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5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wrapText="1"/>
    </xf>
    <xf numFmtId="0" fontId="16" fillId="0" borderId="2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2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4" fillId="0" borderId="8" xfId="1" applyFont="1" applyFill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44" xfId="0" applyBorder="1" applyAlignment="1">
      <alignment vertical="top"/>
    </xf>
    <xf numFmtId="0" fontId="20" fillId="0" borderId="52" xfId="0" applyFont="1" applyBorder="1" applyAlignment="1">
      <alignment wrapText="1"/>
    </xf>
    <xf numFmtId="0" fontId="20" fillId="0" borderId="44" xfId="0" applyFont="1" applyBorder="1" applyAlignment="1">
      <alignment horizontal="right" wrapText="1"/>
    </xf>
    <xf numFmtId="4" fontId="16" fillId="0" borderId="54" xfId="0" applyNumberFormat="1" applyFont="1" applyBorder="1"/>
    <xf numFmtId="0" fontId="0" fillId="0" borderId="35" xfId="0" applyFill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7" xfId="0" applyBorder="1"/>
    <xf numFmtId="0" fontId="0" fillId="0" borderId="25" xfId="0" applyBorder="1" applyAlignment="1">
      <alignment horizontal="center" vertical="top" wrapText="1"/>
    </xf>
    <xf numFmtId="0" fontId="0" fillId="0" borderId="45" xfId="0" applyFill="1" applyBorder="1"/>
    <xf numFmtId="0" fontId="0" fillId="0" borderId="57" xfId="0" applyBorder="1" applyAlignment="1"/>
    <xf numFmtId="0" fontId="0" fillId="0" borderId="61" xfId="0" applyBorder="1"/>
    <xf numFmtId="0" fontId="10" fillId="0" borderId="54" xfId="0" applyFont="1" applyBorder="1" applyAlignment="1">
      <alignment horizontal="center" vertical="top" wrapText="1"/>
    </xf>
    <xf numFmtId="49" fontId="25" fillId="0" borderId="54" xfId="0" applyNumberFormat="1" applyFont="1" applyBorder="1" applyAlignment="1">
      <alignment horizontal="center" vertical="center" wrapText="1"/>
    </xf>
    <xf numFmtId="0" fontId="0" fillId="0" borderId="47" xfId="0" applyFill="1" applyBorder="1" applyAlignment="1">
      <alignment vertical="top"/>
    </xf>
    <xf numFmtId="0" fontId="0" fillId="0" borderId="61" xfId="0" applyFill="1" applyBorder="1"/>
    <xf numFmtId="0" fontId="0" fillId="0" borderId="63" xfId="0" applyFill="1" applyBorder="1"/>
    <xf numFmtId="0" fontId="0" fillId="0" borderId="26" xfId="0" applyBorder="1" applyAlignment="1">
      <alignment vertical="top"/>
    </xf>
    <xf numFmtId="0" fontId="0" fillId="0" borderId="44" xfId="0" applyBorder="1"/>
    <xf numFmtId="0" fontId="0" fillId="0" borderId="18" xfId="0" applyBorder="1"/>
    <xf numFmtId="0" fontId="0" fillId="0" borderId="0" xfId="0" applyBorder="1" applyAlignment="1"/>
    <xf numFmtId="0" fontId="20" fillId="0" borderId="10" xfId="0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vertical="top" wrapText="1"/>
    </xf>
    <xf numFmtId="0" fontId="0" fillId="0" borderId="57" xfId="0" applyFill="1" applyBorder="1"/>
    <xf numFmtId="0" fontId="9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14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68" xfId="0" applyFill="1" applyBorder="1" applyAlignment="1">
      <alignment horizontal="right"/>
    </xf>
    <xf numFmtId="0" fontId="0" fillId="0" borderId="54" xfId="0" applyBorder="1"/>
    <xf numFmtId="49" fontId="25" fillId="0" borderId="2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54" xfId="0" applyFont="1" applyBorder="1" applyAlignment="1">
      <alignment wrapText="1"/>
    </xf>
    <xf numFmtId="0" fontId="14" fillId="0" borderId="2" xfId="1" applyFont="1" applyBorder="1" applyAlignment="1">
      <alignment horizontal="center" wrapText="1"/>
    </xf>
    <xf numFmtId="4" fontId="0" fillId="0" borderId="54" xfId="0" applyNumberFormat="1" applyFill="1" applyBorder="1" applyAlignment="1">
      <alignment vertical="top"/>
    </xf>
    <xf numFmtId="0" fontId="0" fillId="0" borderId="69" xfId="0" applyFill="1" applyBorder="1"/>
    <xf numFmtId="0" fontId="0" fillId="0" borderId="70" xfId="0" applyFill="1" applyBorder="1"/>
    <xf numFmtId="0" fontId="0" fillId="0" borderId="38" xfId="0" applyFill="1" applyBorder="1"/>
    <xf numFmtId="0" fontId="9" fillId="0" borderId="5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29" fillId="2" borderId="60" xfId="2" applyFont="1" applyFill="1"/>
    <xf numFmtId="0" fontId="29" fillId="2" borderId="60" xfId="2" applyFont="1" applyFill="1" applyAlignment="1">
      <alignment horizontal="right"/>
    </xf>
    <xf numFmtId="49" fontId="29" fillId="2" borderId="60" xfId="2" applyNumberFormat="1" applyFont="1" applyFill="1"/>
    <xf numFmtId="0" fontId="29" fillId="2" borderId="60" xfId="2" applyFont="1" applyFill="1" applyAlignment="1">
      <alignment vertical="top"/>
    </xf>
    <xf numFmtId="0" fontId="10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9" fillId="2" borderId="72" xfId="2" applyFont="1" applyFill="1" applyBorder="1"/>
    <xf numFmtId="0" fontId="29" fillId="2" borderId="73" xfId="2" applyFont="1" applyFill="1" applyBorder="1"/>
    <xf numFmtId="0" fontId="29" fillId="2" borderId="71" xfId="2" applyFont="1" applyFill="1" applyBorder="1"/>
    <xf numFmtId="0" fontId="29" fillId="2" borderId="71" xfId="2" applyFont="1" applyFill="1" applyBorder="1" applyAlignment="1">
      <alignment horizontal="right"/>
    </xf>
    <xf numFmtId="0" fontId="29" fillId="2" borderId="75" xfId="2" applyFont="1" applyFill="1" applyBorder="1" applyAlignment="1">
      <alignment horizontal="center"/>
    </xf>
    <xf numFmtId="0" fontId="29" fillId="2" borderId="76" xfId="2" applyFont="1" applyFill="1" applyBorder="1" applyAlignment="1">
      <alignment horizontal="center"/>
    </xf>
    <xf numFmtId="49" fontId="29" fillId="2" borderId="72" xfId="2" applyNumberFormat="1" applyFont="1" applyFill="1" applyBorder="1"/>
    <xf numFmtId="0" fontId="29" fillId="2" borderId="71" xfId="2" applyFont="1" applyFill="1" applyBorder="1" applyAlignment="1">
      <alignment horizontal="right" wrapText="1"/>
    </xf>
    <xf numFmtId="49" fontId="29" fillId="2" borderId="71" xfId="2" applyNumberFormat="1" applyFont="1" applyFill="1" applyBorder="1" applyAlignment="1">
      <alignment vertical="top" wrapText="1"/>
    </xf>
    <xf numFmtId="4" fontId="29" fillId="2" borderId="18" xfId="2" applyNumberFormat="1" applyFont="1" applyFill="1" applyBorder="1"/>
    <xf numFmtId="0" fontId="29" fillId="2" borderId="73" xfId="2" applyFont="1" applyFill="1" applyBorder="1" applyAlignment="1">
      <alignment horizontal="right" wrapText="1"/>
    </xf>
    <xf numFmtId="0" fontId="29" fillId="2" borderId="75" xfId="2" applyFont="1" applyFill="1" applyBorder="1" applyAlignment="1">
      <alignment horizontal="right" wrapText="1"/>
    </xf>
    <xf numFmtId="0" fontId="29" fillId="2" borderId="76" xfId="2" applyFont="1" applyFill="1" applyBorder="1" applyAlignment="1">
      <alignment horizontal="right" wrapText="1"/>
    </xf>
    <xf numFmtId="49" fontId="29" fillId="2" borderId="73" xfId="2" applyNumberFormat="1" applyFont="1" applyFill="1" applyBorder="1" applyAlignment="1">
      <alignment vertical="top" wrapText="1"/>
    </xf>
    <xf numFmtId="0" fontId="29" fillId="2" borderId="71" xfId="2" applyFont="1" applyFill="1" applyBorder="1" applyAlignment="1">
      <alignment horizontal="left"/>
    </xf>
    <xf numFmtId="0" fontId="29" fillId="2" borderId="73" xfId="2" applyFont="1" applyFill="1" applyBorder="1" applyAlignment="1">
      <alignment horizontal="right"/>
    </xf>
    <xf numFmtId="0" fontId="23" fillId="2" borderId="75" xfId="2" applyFont="1" applyFill="1" applyBorder="1" applyAlignment="1">
      <alignment horizontal="center"/>
    </xf>
    <xf numFmtId="0" fontId="23" fillId="2" borderId="75" xfId="2" applyFont="1" applyFill="1" applyBorder="1" applyAlignment="1">
      <alignment vertical="top"/>
    </xf>
    <xf numFmtId="0" fontId="23" fillId="2" borderId="76" xfId="2" applyFont="1" applyFill="1" applyBorder="1" applyAlignment="1">
      <alignment horizontal="center"/>
    </xf>
    <xf numFmtId="0" fontId="23" fillId="2" borderId="76" xfId="2" applyFont="1" applyFill="1" applyBorder="1" applyAlignment="1">
      <alignment vertical="top"/>
    </xf>
    <xf numFmtId="0" fontId="29" fillId="2" borderId="75" xfId="2" applyFont="1" applyFill="1" applyBorder="1" applyAlignment="1">
      <alignment horizontal="center" wrapText="1"/>
    </xf>
    <xf numFmtId="0" fontId="29" fillId="2" borderId="78" xfId="2" applyFont="1" applyFill="1" applyBorder="1" applyAlignment="1">
      <alignment horizontal="center" wrapText="1"/>
    </xf>
    <xf numFmtId="0" fontId="29" fillId="2" borderId="76" xfId="2" applyFont="1" applyFill="1" applyBorder="1" applyAlignment="1">
      <alignment horizontal="center" wrapText="1"/>
    </xf>
    <xf numFmtId="0" fontId="29" fillId="2" borderId="84" xfId="2" applyFont="1" applyFill="1" applyBorder="1" applyAlignment="1">
      <alignment horizontal="center" wrapText="1"/>
    </xf>
    <xf numFmtId="0" fontId="29" fillId="2" borderId="85" xfId="2" applyFont="1" applyFill="1" applyBorder="1" applyAlignment="1">
      <alignment horizontal="center" wrapText="1"/>
    </xf>
    <xf numFmtId="0" fontId="29" fillId="2" borderId="86" xfId="2" applyFont="1" applyFill="1" applyBorder="1" applyAlignment="1">
      <alignment horizontal="center" wrapText="1"/>
    </xf>
    <xf numFmtId="0" fontId="29" fillId="2" borderId="87" xfId="2" applyFont="1" applyFill="1" applyBorder="1" applyAlignment="1">
      <alignment horizontal="center" wrapText="1"/>
    </xf>
    <xf numFmtId="0" fontId="29" fillId="2" borderId="88" xfId="2" applyFont="1" applyFill="1" applyBorder="1" applyAlignment="1">
      <alignment horizontal="center" wrapText="1"/>
    </xf>
    <xf numFmtId="0" fontId="23" fillId="2" borderId="83" xfId="2" applyFont="1" applyFill="1" applyBorder="1"/>
    <xf numFmtId="0" fontId="23" fillId="2" borderId="60" xfId="2" applyFont="1" applyFill="1" applyBorder="1"/>
    <xf numFmtId="0" fontId="23" fillId="2" borderId="60" xfId="2" applyFont="1" applyFill="1" applyBorder="1" applyAlignment="1">
      <alignment horizontal="right"/>
    </xf>
    <xf numFmtId="0" fontId="23" fillId="2" borderId="84" xfId="2" applyFont="1" applyFill="1" applyBorder="1"/>
    <xf numFmtId="0" fontId="23" fillId="2" borderId="85" xfId="2" applyFont="1" applyFill="1" applyBorder="1"/>
    <xf numFmtId="0" fontId="23" fillId="2" borderId="79" xfId="2" applyFont="1" applyFill="1" applyBorder="1"/>
    <xf numFmtId="0" fontId="23" fillId="2" borderId="71" xfId="2" applyFont="1" applyFill="1" applyBorder="1"/>
    <xf numFmtId="17" fontId="23" fillId="2" borderId="77" xfId="2" applyNumberFormat="1" applyFont="1" applyFill="1" applyBorder="1"/>
    <xf numFmtId="0" fontId="23" fillId="2" borderId="74" xfId="2" applyFont="1" applyFill="1" applyBorder="1"/>
    <xf numFmtId="0" fontId="23" fillId="2" borderId="72" xfId="2" applyFont="1" applyFill="1" applyBorder="1"/>
    <xf numFmtId="0" fontId="23" fillId="2" borderId="71" xfId="2" applyFont="1" applyFill="1" applyBorder="1" applyAlignment="1">
      <alignment horizontal="right"/>
    </xf>
    <xf numFmtId="0" fontId="23" fillId="2" borderId="9" xfId="2" applyFont="1" applyFill="1" applyBorder="1"/>
    <xf numFmtId="0" fontId="23" fillId="2" borderId="9" xfId="2" applyFont="1" applyFill="1" applyBorder="1" applyAlignment="1">
      <alignment horizontal="right"/>
    </xf>
    <xf numFmtId="0" fontId="29" fillId="2" borderId="91" xfId="2" applyFont="1" applyFill="1" applyBorder="1" applyAlignment="1">
      <alignment horizontal="center" wrapText="1"/>
    </xf>
    <xf numFmtId="0" fontId="23" fillId="2" borderId="92" xfId="2" applyFont="1" applyFill="1" applyBorder="1"/>
    <xf numFmtId="0" fontId="23" fillId="2" borderId="78" xfId="2" applyFont="1" applyFill="1" applyBorder="1" applyAlignment="1">
      <alignment vertical="top"/>
    </xf>
    <xf numFmtId="0" fontId="23" fillId="2" borderId="73" xfId="2" applyFont="1" applyFill="1" applyBorder="1"/>
    <xf numFmtId="0" fontId="29" fillId="2" borderId="93" xfId="2" applyFont="1" applyFill="1" applyBorder="1"/>
    <xf numFmtId="0" fontId="29" fillId="2" borderId="0" xfId="2" applyFont="1" applyFill="1" applyBorder="1"/>
    <xf numFmtId="0" fontId="0" fillId="0" borderId="13" xfId="0" applyBorder="1"/>
    <xf numFmtId="0" fontId="0" fillId="0" borderId="12" xfId="0" applyBorder="1"/>
    <xf numFmtId="49" fontId="23" fillId="2" borderId="84" xfId="2" applyNumberFormat="1" applyFont="1" applyFill="1" applyBorder="1" applyAlignment="1">
      <alignment vertical="top" wrapText="1"/>
    </xf>
    <xf numFmtId="49" fontId="23" fillId="2" borderId="78" xfId="2" applyNumberFormat="1" applyFont="1" applyFill="1" applyBorder="1" applyAlignment="1">
      <alignment vertical="top" wrapText="1"/>
    </xf>
    <xf numFmtId="0" fontId="23" fillId="2" borderId="76" xfId="2" applyFont="1" applyFill="1" applyBorder="1" applyAlignment="1">
      <alignment vertical="top" wrapText="1"/>
    </xf>
    <xf numFmtId="0" fontId="0" fillId="0" borderId="49" xfId="0" applyFill="1" applyBorder="1" applyAlignment="1">
      <alignment horizontal="left"/>
    </xf>
    <xf numFmtId="0" fontId="9" fillId="0" borderId="26" xfId="0" applyFont="1" applyBorder="1" applyAlignment="1">
      <alignment horizontal="right" vertical="top" wrapText="1"/>
    </xf>
    <xf numFmtId="0" fontId="9" fillId="0" borderId="5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44" xfId="0" applyBorder="1"/>
    <xf numFmtId="0" fontId="0" fillId="0" borderId="12" xfId="0" applyBorder="1"/>
    <xf numFmtId="0" fontId="0" fillId="0" borderId="25" xfId="0" applyBorder="1" applyAlignment="1">
      <alignment horizontal="left" vertical="top"/>
    </xf>
    <xf numFmtId="0" fontId="14" fillId="0" borderId="34" xfId="1" applyFont="1" applyBorder="1" applyAlignment="1">
      <alignment horizontal="center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29" fillId="2" borderId="95" xfId="2" applyFont="1" applyFill="1" applyBorder="1"/>
    <xf numFmtId="0" fontId="29" fillId="2" borderId="99" xfId="2" applyFont="1" applyFill="1" applyBorder="1" applyAlignment="1"/>
    <xf numFmtId="0" fontId="29" fillId="2" borderId="97" xfId="2" applyFont="1" applyFill="1" applyBorder="1" applyAlignment="1"/>
    <xf numFmtId="0" fontId="29" fillId="2" borderId="100" xfId="2" applyFont="1" applyFill="1" applyBorder="1"/>
    <xf numFmtId="0" fontId="29" fillId="2" borderId="100" xfId="2" applyFont="1" applyFill="1" applyBorder="1" applyAlignment="1">
      <alignment horizontal="right"/>
    </xf>
    <xf numFmtId="0" fontId="0" fillId="0" borderId="12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0" borderId="30" xfId="0" applyFont="1" applyFill="1" applyBorder="1"/>
    <xf numFmtId="0" fontId="0" fillId="0" borderId="3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5" xfId="0" applyBorder="1" applyAlignment="1">
      <alignment vertical="top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44" xfId="0" applyBorder="1"/>
    <xf numFmtId="0" fontId="29" fillId="2" borderId="101" xfId="2" applyFont="1" applyFill="1" applyBorder="1"/>
    <xf numFmtId="4" fontId="21" fillId="0" borderId="18" xfId="0" applyNumberFormat="1" applyFont="1" applyBorder="1"/>
    <xf numFmtId="0" fontId="0" fillId="0" borderId="44" xfId="0" applyFill="1" applyBorder="1"/>
    <xf numFmtId="0" fontId="0" fillId="0" borderId="18" xfId="0" applyFill="1" applyBorder="1"/>
    <xf numFmtId="0" fontId="14" fillId="0" borderId="25" xfId="1" applyFont="1" applyBorder="1" applyAlignment="1">
      <alignment horizontal="center" vertical="top"/>
    </xf>
    <xf numFmtId="0" fontId="0" fillId="0" borderId="63" xfId="0" applyBorder="1"/>
    <xf numFmtId="0" fontId="0" fillId="0" borderId="53" xfId="0" applyFill="1" applyBorder="1" applyAlignment="1">
      <alignment vertical="top"/>
    </xf>
    <xf numFmtId="49" fontId="22" fillId="0" borderId="54" xfId="0" applyNumberFormat="1" applyFont="1" applyBorder="1" applyAlignment="1">
      <alignment vertical="top" wrapText="1"/>
    </xf>
    <xf numFmtId="0" fontId="0" fillId="0" borderId="54" xfId="0" applyBorder="1" applyAlignment="1">
      <alignment horizontal="right"/>
    </xf>
    <xf numFmtId="0" fontId="9" fillId="0" borderId="54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22" xfId="0" applyBorder="1"/>
    <xf numFmtId="49" fontId="22" fillId="0" borderId="25" xfId="0" applyNumberFormat="1" applyFont="1" applyBorder="1" applyAlignment="1">
      <alignment vertical="top"/>
    </xf>
    <xf numFmtId="0" fontId="0" fillId="0" borderId="31" xfId="0" applyBorder="1"/>
    <xf numFmtId="0" fontId="0" fillId="0" borderId="30" xfId="0" applyBorder="1"/>
    <xf numFmtId="0" fontId="29" fillId="2" borderId="73" xfId="2" applyFont="1" applyFill="1" applyBorder="1" applyAlignment="1">
      <alignment vertical="top"/>
    </xf>
    <xf numFmtId="0" fontId="0" fillId="0" borderId="92" xfId="0" applyFill="1" applyBorder="1" applyAlignment="1">
      <alignment horizontal="right"/>
    </xf>
    <xf numFmtId="0" fontId="29" fillId="2" borderId="83" xfId="2" applyFont="1" applyFill="1" applyBorder="1" applyAlignment="1">
      <alignment horizontal="right" wrapText="1"/>
    </xf>
    <xf numFmtId="0" fontId="29" fillId="2" borderId="85" xfId="2" applyFont="1" applyFill="1" applyBorder="1" applyAlignment="1">
      <alignment horizontal="right" wrapText="1"/>
    </xf>
    <xf numFmtId="49" fontId="29" fillId="2" borderId="95" xfId="2" applyNumberFormat="1" applyFont="1" applyFill="1" applyBorder="1" applyAlignment="1">
      <alignment vertical="top" wrapText="1"/>
    </xf>
    <xf numFmtId="49" fontId="29" fillId="2" borderId="97" xfId="2" applyNumberFormat="1" applyFont="1" applyFill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49" fontId="22" fillId="0" borderId="20" xfId="0" applyNumberFormat="1" applyFont="1" applyBorder="1" applyAlignment="1">
      <alignment vertical="top" wrapText="1"/>
    </xf>
    <xf numFmtId="4" fontId="16" fillId="0" borderId="18" xfId="0" applyNumberFormat="1" applyFont="1" applyFill="1" applyBorder="1"/>
    <xf numFmtId="0" fontId="0" fillId="0" borderId="59" xfId="0" applyFill="1" applyBorder="1"/>
    <xf numFmtId="0" fontId="0" fillId="0" borderId="57" xfId="0" applyFont="1" applyFill="1" applyBorder="1"/>
    <xf numFmtId="0" fontId="0" fillId="0" borderId="26" xfId="0" applyBorder="1" applyAlignment="1">
      <alignment horizontal="right"/>
    </xf>
    <xf numFmtId="0" fontId="0" fillId="0" borderId="11" xfId="0" applyBorder="1"/>
    <xf numFmtId="0" fontId="29" fillId="2" borderId="54" xfId="2" applyFont="1" applyFill="1" applyBorder="1" applyAlignment="1">
      <alignment horizontal="right" wrapText="1"/>
    </xf>
    <xf numFmtId="0" fontId="0" fillId="0" borderId="12" xfId="0" applyFill="1" applyBorder="1" applyAlignment="1">
      <alignment horizontal="right" vertical="top"/>
    </xf>
    <xf numFmtId="0" fontId="0" fillId="0" borderId="53" xfId="0" applyFill="1" applyBorder="1"/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wrapText="1"/>
    </xf>
    <xf numFmtId="0" fontId="0" fillId="0" borderId="5" xfId="0" applyBorder="1" applyAlignment="1">
      <alignment vertical="top"/>
    </xf>
    <xf numFmtId="0" fontId="16" fillId="0" borderId="0" xfId="0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6" xfId="1" applyFont="1" applyBorder="1" applyAlignment="1">
      <alignment horizontal="center"/>
    </xf>
    <xf numFmtId="0" fontId="0" fillId="0" borderId="25" xfId="0" applyBorder="1" applyAlignment="1"/>
    <xf numFmtId="0" fontId="0" fillId="0" borderId="54" xfId="0" applyBorder="1" applyAlignment="1">
      <alignment horizontal="center" vertical="top"/>
    </xf>
    <xf numFmtId="0" fontId="14" fillId="0" borderId="26" xfId="1" applyFont="1" applyBorder="1" applyAlignment="1">
      <alignment horizontal="center" vertical="top"/>
    </xf>
    <xf numFmtId="0" fontId="0" fillId="0" borderId="54" xfId="0" applyBorder="1" applyAlignment="1">
      <alignment vertical="top"/>
    </xf>
    <xf numFmtId="49" fontId="22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6" fillId="0" borderId="6" xfId="0" applyFont="1" applyBorder="1" applyAlignment="1">
      <alignment horizontal="center"/>
    </xf>
    <xf numFmtId="0" fontId="0" fillId="0" borderId="54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51" xfId="0" applyBorder="1" applyAlignment="1">
      <alignment vertical="top"/>
    </xf>
    <xf numFmtId="0" fontId="0" fillId="0" borderId="53" xfId="0" applyBorder="1"/>
    <xf numFmtId="0" fontId="0" fillId="0" borderId="9" xfId="0" applyBorder="1" applyAlignment="1">
      <alignment vertical="top"/>
    </xf>
    <xf numFmtId="49" fontId="22" fillId="0" borderId="54" xfId="0" applyNumberFormat="1" applyFont="1" applyBorder="1" applyAlignment="1">
      <alignment vertical="top" wrapText="1"/>
    </xf>
    <xf numFmtId="0" fontId="1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16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16" fillId="0" borderId="25" xfId="0" applyFont="1" applyBorder="1" applyAlignment="1">
      <alignment horizontal="center"/>
    </xf>
    <xf numFmtId="0" fontId="14" fillId="0" borderId="26" xfId="1" applyFont="1" applyBorder="1" applyAlignment="1">
      <alignment horizontal="center" vertical="top"/>
    </xf>
    <xf numFmtId="0" fontId="14" fillId="0" borderId="54" xfId="1" applyFont="1" applyBorder="1" applyAlignment="1">
      <alignment horizontal="center" vertical="top"/>
    </xf>
    <xf numFmtId="0" fontId="0" fillId="0" borderId="47" xfId="0" applyBorder="1"/>
    <xf numFmtId="49" fontId="0" fillId="0" borderId="52" xfId="0" applyNumberForma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26" xfId="0" applyNumberFormat="1" applyFont="1" applyBorder="1"/>
    <xf numFmtId="0" fontId="13" fillId="0" borderId="26" xfId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5" xfId="0" applyFill="1" applyBorder="1"/>
    <xf numFmtId="0" fontId="13" fillId="0" borderId="6" xfId="1" applyFont="1" applyBorder="1" applyAlignment="1">
      <alignment horizontal="right" vertical="top"/>
    </xf>
    <xf numFmtId="0" fontId="2" fillId="0" borderId="34" xfId="0" applyFont="1" applyBorder="1" applyAlignment="1">
      <alignment horizontal="center"/>
    </xf>
    <xf numFmtId="0" fontId="0" fillId="0" borderId="47" xfId="0" applyBorder="1" applyAlignment="1"/>
    <xf numFmtId="0" fontId="0" fillId="0" borderId="44" xfId="0" applyBorder="1"/>
    <xf numFmtId="0" fontId="30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13" fillId="0" borderId="26" xfId="1" applyFont="1" applyBorder="1" applyAlignment="1">
      <alignment horizontal="center" wrapText="1"/>
    </xf>
    <xf numFmtId="0" fontId="13" fillId="0" borderId="25" xfId="1" applyFont="1" applyBorder="1" applyAlignment="1">
      <alignment horizontal="center" wrapText="1"/>
    </xf>
    <xf numFmtId="0" fontId="14" fillId="0" borderId="54" xfId="1" applyFont="1" applyBorder="1" applyAlignment="1">
      <alignment horizontal="center" vertical="center"/>
    </xf>
    <xf numFmtId="49" fontId="22" fillId="0" borderId="34" xfId="0" applyNumberFormat="1" applyFont="1" applyBorder="1" applyAlignment="1">
      <alignment vertical="top" wrapText="1"/>
    </xf>
    <xf numFmtId="49" fontId="22" fillId="0" borderId="3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0" fillId="0" borderId="48" xfId="0" applyBorder="1" applyAlignment="1"/>
    <xf numFmtId="0" fontId="0" fillId="0" borderId="10" xfId="0" applyFont="1" applyFill="1" applyBorder="1"/>
    <xf numFmtId="0" fontId="0" fillId="0" borderId="53" xfId="0" applyFont="1" applyFill="1" applyBorder="1"/>
    <xf numFmtId="0" fontId="0" fillId="0" borderId="9" xfId="0" applyFill="1" applyBorder="1" applyAlignment="1"/>
    <xf numFmtId="4" fontId="0" fillId="0" borderId="0" xfId="0" applyNumberFormat="1" applyFill="1" applyBorder="1" applyAlignment="1">
      <alignment vertical="top"/>
    </xf>
    <xf numFmtId="4" fontId="16" fillId="0" borderId="0" xfId="0" applyNumberFormat="1" applyFont="1" applyFill="1" applyBorder="1"/>
    <xf numFmtId="2" fontId="23" fillId="0" borderId="0" xfId="1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/>
    <xf numFmtId="0" fontId="14" fillId="0" borderId="23" xfId="1" applyFont="1" applyFill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0" fillId="0" borderId="62" xfId="0" applyBorder="1"/>
    <xf numFmtId="0" fontId="0" fillId="0" borderId="29" xfId="0" applyFill="1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20" fillId="0" borderId="61" xfId="0" applyFont="1" applyBorder="1" applyAlignment="1">
      <alignment horizontal="right" wrapText="1"/>
    </xf>
    <xf numFmtId="0" fontId="20" fillId="0" borderId="65" xfId="0" applyFont="1" applyBorder="1" applyAlignment="1">
      <alignment horizontal="right" wrapText="1"/>
    </xf>
    <xf numFmtId="0" fontId="16" fillId="0" borderId="26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wrapText="1"/>
    </xf>
    <xf numFmtId="0" fontId="14" fillId="0" borderId="26" xfId="1" applyFont="1" applyBorder="1" applyAlignment="1">
      <alignment horizontal="right"/>
    </xf>
    <xf numFmtId="0" fontId="14" fillId="0" borderId="26" xfId="1" applyFont="1" applyFill="1" applyBorder="1" applyAlignment="1">
      <alignment horizontal="center"/>
    </xf>
    <xf numFmtId="49" fontId="30" fillId="0" borderId="26" xfId="0" applyNumberFormat="1" applyFont="1" applyBorder="1" applyAlignment="1">
      <alignment vertical="top" wrapText="1"/>
    </xf>
    <xf numFmtId="49" fontId="30" fillId="0" borderId="25" xfId="0" applyNumberFormat="1" applyFont="1" applyBorder="1" applyAlignment="1">
      <alignment vertical="top" wrapText="1"/>
    </xf>
    <xf numFmtId="4" fontId="0" fillId="0" borderId="92" xfId="0" applyNumberFormat="1" applyBorder="1"/>
    <xf numFmtId="4" fontId="0" fillId="0" borderId="62" xfId="0" applyNumberFormat="1" applyBorder="1"/>
    <xf numFmtId="4" fontId="0" fillId="0" borderId="29" xfId="0" applyNumberFormat="1" applyBorder="1"/>
    <xf numFmtId="4" fontId="0" fillId="0" borderId="103" xfId="0" applyNumberFormat="1" applyBorder="1"/>
    <xf numFmtId="4" fontId="16" fillId="0" borderId="21" xfId="0" applyNumberFormat="1" applyFont="1" applyBorder="1"/>
    <xf numFmtId="4" fontId="0" fillId="0" borderId="50" xfId="0" applyNumberFormat="1" applyBorder="1"/>
    <xf numFmtId="4" fontId="0" fillId="0" borderId="29" xfId="0" applyNumberFormat="1" applyFill="1" applyBorder="1"/>
    <xf numFmtId="4" fontId="0" fillId="0" borderId="92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92" xfId="0" applyBorder="1"/>
    <xf numFmtId="4" fontId="0" fillId="0" borderId="50" xfId="0" applyNumberFormat="1" applyFill="1" applyBorder="1"/>
    <xf numFmtId="4" fontId="0" fillId="0" borderId="103" xfId="0" applyNumberFormat="1" applyFill="1" applyBorder="1"/>
    <xf numFmtId="0" fontId="0" fillId="0" borderId="50" xfId="0" applyBorder="1"/>
    <xf numFmtId="4" fontId="16" fillId="0" borderId="6" xfId="0" applyNumberFormat="1" applyFont="1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4" fontId="0" fillId="0" borderId="17" xfId="0" applyNumberFormat="1" applyBorder="1"/>
    <xf numFmtId="0" fontId="0" fillId="0" borderId="11" xfId="0" applyBorder="1" applyAlignment="1">
      <alignment vertical="top"/>
    </xf>
    <xf numFmtId="4" fontId="16" fillId="0" borderId="11" xfId="0" applyNumberFormat="1" applyFont="1" applyBorder="1"/>
    <xf numFmtId="4" fontId="0" fillId="0" borderId="103" xfId="0" applyNumberFormat="1" applyFill="1" applyBorder="1" applyAlignment="1">
      <alignment vertical="top"/>
    </xf>
    <xf numFmtId="4" fontId="29" fillId="2" borderId="86" xfId="2" applyNumberFormat="1" applyFont="1" applyFill="1" applyBorder="1"/>
    <xf numFmtId="4" fontId="29" fillId="2" borderId="88" xfId="2" applyNumberFormat="1" applyFont="1" applyFill="1" applyBorder="1"/>
    <xf numFmtId="4" fontId="29" fillId="2" borderId="21" xfId="2" applyNumberFormat="1" applyFont="1" applyFill="1" applyBorder="1"/>
    <xf numFmtId="4" fontId="23" fillId="2" borderId="86" xfId="2" applyNumberFormat="1" applyFont="1" applyFill="1" applyBorder="1"/>
    <xf numFmtId="4" fontId="23" fillId="2" borderId="87" xfId="2" applyNumberFormat="1" applyFont="1" applyFill="1" applyBorder="1"/>
    <xf numFmtId="4" fontId="23" fillId="2" borderId="88" xfId="2" applyNumberFormat="1" applyFont="1" applyFill="1" applyBorder="1"/>
    <xf numFmtId="4" fontId="23" fillId="2" borderId="92" xfId="2" applyNumberFormat="1" applyFont="1" applyFill="1" applyBorder="1"/>
    <xf numFmtId="4" fontId="29" fillId="2" borderId="6" xfId="2" applyNumberFormat="1" applyFont="1" applyFill="1" applyBorder="1"/>
    <xf numFmtId="4" fontId="0" fillId="0" borderId="67" xfId="0" applyNumberFormat="1" applyFill="1" applyBorder="1"/>
    <xf numFmtId="4" fontId="29" fillId="2" borderId="107" xfId="2" applyNumberFormat="1" applyFont="1" applyFill="1" applyBorder="1"/>
    <xf numFmtId="4" fontId="29" fillId="2" borderId="87" xfId="2" applyNumberFormat="1" applyFont="1" applyFill="1" applyBorder="1"/>
    <xf numFmtId="4" fontId="29" fillId="2" borderId="108" xfId="2" applyNumberFormat="1" applyFont="1" applyFill="1" applyBorder="1"/>
    <xf numFmtId="0" fontId="0" fillId="0" borderId="26" xfId="0" applyBorder="1" applyAlignment="1">
      <alignment wrapText="1"/>
    </xf>
    <xf numFmtId="0" fontId="26" fillId="0" borderId="109" xfId="0" applyFont="1" applyBorder="1"/>
    <xf numFmtId="4" fontId="0" fillId="0" borderId="109" xfId="0" applyNumberFormat="1" applyBorder="1"/>
    <xf numFmtId="0" fontId="0" fillId="0" borderId="109" xfId="0" applyBorder="1"/>
    <xf numFmtId="4" fontId="0" fillId="0" borderId="109" xfId="0" applyNumberFormat="1" applyFill="1" applyBorder="1"/>
    <xf numFmtId="4" fontId="0" fillId="0" borderId="64" xfId="0" applyNumberFormat="1" applyBorder="1"/>
    <xf numFmtId="0" fontId="0" fillId="0" borderId="64" xfId="0" applyBorder="1"/>
    <xf numFmtId="0" fontId="14" fillId="0" borderId="23" xfId="1" applyFont="1" applyFill="1" applyBorder="1" applyAlignment="1">
      <alignment horizontal="center" wrapText="1"/>
    </xf>
    <xf numFmtId="0" fontId="14" fillId="0" borderId="4" xfId="1" applyFont="1" applyBorder="1" applyAlignment="1">
      <alignment horizontal="center" wrapText="1"/>
    </xf>
    <xf numFmtId="4" fontId="21" fillId="0" borderId="21" xfId="0" applyNumberFormat="1" applyFont="1" applyBorder="1"/>
    <xf numFmtId="4" fontId="0" fillId="0" borderId="4" xfId="0" applyNumberFormat="1" applyFill="1" applyBorder="1" applyAlignment="1">
      <alignment wrapText="1"/>
    </xf>
    <xf numFmtId="4" fontId="0" fillId="0" borderId="62" xfId="0" applyNumberFormat="1" applyFill="1" applyBorder="1" applyAlignment="1">
      <alignment wrapText="1"/>
    </xf>
    <xf numFmtId="4" fontId="0" fillId="0" borderId="103" xfId="0" applyNumberFormat="1" applyFont="1" applyBorder="1"/>
    <xf numFmtId="4" fontId="0" fillId="2" borderId="10" xfId="0" applyNumberFormat="1" applyFill="1" applyBorder="1"/>
    <xf numFmtId="4" fontId="27" fillId="0" borderId="50" xfId="0" applyNumberFormat="1" applyFont="1" applyBorder="1"/>
    <xf numFmtId="4" fontId="0" fillId="0" borderId="36" xfId="0" applyNumberFormat="1" applyBorder="1"/>
    <xf numFmtId="4" fontId="16" fillId="0" borderId="21" xfId="0" applyNumberFormat="1" applyFont="1" applyFill="1" applyBorder="1"/>
    <xf numFmtId="4" fontId="16" fillId="0" borderId="36" xfId="0" applyNumberFormat="1" applyFont="1" applyFill="1" applyBorder="1" applyAlignment="1">
      <alignment vertical="top"/>
    </xf>
    <xf numFmtId="4" fontId="16" fillId="0" borderId="23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21" fillId="0" borderId="6" xfId="0" applyNumberFormat="1" applyFont="1" applyBorder="1"/>
    <xf numFmtId="0" fontId="26" fillId="0" borderId="64" xfId="0" applyFont="1" applyBorder="1"/>
    <xf numFmtId="4" fontId="0" fillId="0" borderId="64" xfId="0" applyNumberFormat="1" applyFill="1" applyBorder="1"/>
    <xf numFmtId="0" fontId="26" fillId="0" borderId="64" xfId="0" applyFont="1" applyBorder="1" applyAlignment="1">
      <alignment vertical="top"/>
    </xf>
    <xf numFmtId="4" fontId="0" fillId="0" borderId="64" xfId="0" applyNumberFormat="1" applyBorder="1" applyAlignment="1">
      <alignment vertical="top"/>
    </xf>
    <xf numFmtId="4" fontId="0" fillId="2" borderId="64" xfId="0" applyNumberFormat="1" applyFill="1" applyBorder="1"/>
    <xf numFmtId="4" fontId="26" fillId="0" borderId="109" xfId="0" applyNumberFormat="1" applyFont="1" applyBorder="1"/>
    <xf numFmtId="0" fontId="0" fillId="0" borderId="109" xfId="0" applyBorder="1" applyAlignment="1">
      <alignment horizontal="right"/>
    </xf>
    <xf numFmtId="2" fontId="26" fillId="0" borderId="109" xfId="0" applyNumberFormat="1" applyFont="1" applyBorder="1"/>
    <xf numFmtId="0" fontId="26" fillId="2" borderId="109" xfId="0" applyFont="1" applyFill="1" applyBorder="1"/>
    <xf numFmtId="4" fontId="26" fillId="0" borderId="109" xfId="0" applyNumberFormat="1" applyFont="1" applyFill="1" applyBorder="1"/>
    <xf numFmtId="4" fontId="16" fillId="0" borderId="18" xfId="0" applyNumberFormat="1" applyFont="1" applyFill="1" applyBorder="1" applyAlignment="1">
      <alignment vertical="top"/>
    </xf>
    <xf numFmtId="4" fontId="16" fillId="0" borderId="26" xfId="0" applyNumberFormat="1" applyFont="1" applyFill="1" applyBorder="1" applyAlignment="1">
      <alignment vertical="top"/>
    </xf>
    <xf numFmtId="0" fontId="14" fillId="0" borderId="0" xfId="1" applyFont="1" applyBorder="1" applyAlignment="1"/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7" xfId="0" applyBorder="1"/>
    <xf numFmtId="0" fontId="0" fillId="0" borderId="51" xfId="0" applyBorder="1" applyAlignment="1">
      <alignment vertical="top"/>
    </xf>
    <xf numFmtId="0" fontId="0" fillId="0" borderId="55" xfId="0" applyBorder="1"/>
    <xf numFmtId="4" fontId="0" fillId="0" borderId="26" xfId="0" applyNumberFormat="1" applyFill="1" applyBorder="1" applyAlignment="1">
      <alignment vertical="top"/>
    </xf>
    <xf numFmtId="0" fontId="0" fillId="0" borderId="7" xfId="0" applyBorder="1" applyAlignment="1">
      <alignment horizontal="center" wrapText="1"/>
    </xf>
    <xf numFmtId="0" fontId="0" fillId="0" borderId="59" xfId="0" applyBorder="1" applyAlignment="1"/>
    <xf numFmtId="0" fontId="0" fillId="0" borderId="43" xfId="0" applyBorder="1" applyAlignment="1">
      <alignment horizontal="right"/>
    </xf>
    <xf numFmtId="0" fontId="0" fillId="0" borderId="47" xfId="0" applyFont="1" applyFill="1" applyBorder="1"/>
    <xf numFmtId="4" fontId="2" fillId="0" borderId="0" xfId="0" applyNumberFormat="1" applyFont="1" applyBorder="1"/>
    <xf numFmtId="0" fontId="0" fillId="0" borderId="103" xfId="0" applyFill="1" applyBorder="1" applyAlignment="1">
      <alignment horizontal="right"/>
    </xf>
    <xf numFmtId="0" fontId="0" fillId="0" borderId="52" xfId="0" applyFont="1" applyFill="1" applyBorder="1"/>
    <xf numFmtId="4" fontId="0" fillId="0" borderId="38" xfId="0" applyNumberFormat="1" applyBorder="1"/>
    <xf numFmtId="0" fontId="0" fillId="0" borderId="54" xfId="0" applyBorder="1" applyAlignment="1"/>
    <xf numFmtId="0" fontId="0" fillId="0" borderId="12" xfId="0" applyFill="1" applyBorder="1" applyAlignment="1"/>
    <xf numFmtId="0" fontId="0" fillId="0" borderId="30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4" xfId="0" applyBorder="1"/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110" xfId="0" applyNumberFormat="1" applyBorder="1"/>
    <xf numFmtId="0" fontId="0" fillId="0" borderId="68" xfId="0" applyFill="1" applyBorder="1"/>
    <xf numFmtId="4" fontId="0" fillId="0" borderId="102" xfId="0" applyNumberFormat="1" applyBorder="1"/>
    <xf numFmtId="0" fontId="0" fillId="0" borderId="65" xfId="0" applyBorder="1"/>
    <xf numFmtId="0" fontId="0" fillId="0" borderId="66" xfId="0" applyFill="1" applyBorder="1"/>
    <xf numFmtId="0" fontId="14" fillId="0" borderId="24" xfId="1" applyFont="1" applyBorder="1" applyAlignment="1">
      <alignment horizontal="right" vertical="top"/>
    </xf>
    <xf numFmtId="0" fontId="14" fillId="0" borderId="16" xfId="1" applyFont="1" applyBorder="1" applyAlignment="1">
      <alignment horizontal="right" vertical="top"/>
    </xf>
    <xf numFmtId="0" fontId="0" fillId="0" borderId="44" xfId="0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31" xfId="0" applyBorder="1" applyAlignment="1">
      <alignment horizontal="right" vertical="top"/>
    </xf>
    <xf numFmtId="0" fontId="0" fillId="0" borderId="44" xfId="0" applyFill="1" applyBorder="1" applyAlignment="1">
      <alignment horizontal="right" vertical="top"/>
    </xf>
    <xf numFmtId="4" fontId="0" fillId="0" borderId="44" xfId="0" applyNumberFormat="1" applyFill="1" applyBorder="1" applyAlignment="1">
      <alignment vertical="top"/>
    </xf>
    <xf numFmtId="0" fontId="0" fillId="0" borderId="103" xfId="0" applyFill="1" applyBorder="1"/>
    <xf numFmtId="0" fontId="0" fillId="0" borderId="66" xfId="0" applyBorder="1"/>
    <xf numFmtId="0" fontId="0" fillId="0" borderId="47" xfId="0" applyBorder="1" applyAlignment="1">
      <alignment vertical="top"/>
    </xf>
    <xf numFmtId="0" fontId="0" fillId="0" borderId="67" xfId="0" applyBorder="1"/>
    <xf numFmtId="0" fontId="0" fillId="0" borderId="44" xfId="0" applyBorder="1" applyAlignment="1">
      <alignment horizontal="right" vertical="top"/>
    </xf>
    <xf numFmtId="0" fontId="0" fillId="0" borderId="30" xfId="0" applyFill="1" applyBorder="1" applyAlignment="1"/>
    <xf numFmtId="49" fontId="29" fillId="2" borderId="73" xfId="2" applyNumberFormat="1" applyFont="1" applyFill="1" applyBorder="1"/>
    <xf numFmtId="0" fontId="0" fillId="0" borderId="111" xfId="0" applyBorder="1"/>
    <xf numFmtId="0" fontId="29" fillId="2" borderId="9" xfId="2" applyFont="1" applyFill="1" applyBorder="1" applyAlignment="1">
      <alignment vertical="top"/>
    </xf>
    <xf numFmtId="0" fontId="16" fillId="0" borderId="9" xfId="0" applyFont="1" applyBorder="1" applyAlignment="1">
      <alignment vertical="top"/>
    </xf>
    <xf numFmtId="49" fontId="29" fillId="2" borderId="9" xfId="2" applyNumberFormat="1" applyFont="1" applyFill="1" applyBorder="1"/>
    <xf numFmtId="0" fontId="29" fillId="2" borderId="9" xfId="2" applyFont="1" applyFill="1" applyBorder="1"/>
    <xf numFmtId="4" fontId="16" fillId="0" borderId="64" xfId="0" applyNumberFormat="1" applyFont="1" applyBorder="1"/>
    <xf numFmtId="0" fontId="16" fillId="0" borderId="64" xfId="0" applyFont="1" applyBorder="1"/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7" xfId="0" applyBorder="1"/>
    <xf numFmtId="0" fontId="0" fillId="0" borderId="9" xfId="0" applyBorder="1"/>
    <xf numFmtId="0" fontId="0" fillId="0" borderId="13" xfId="0" applyBorder="1"/>
    <xf numFmtId="0" fontId="0" fillId="0" borderId="53" xfId="0" applyBorder="1"/>
    <xf numFmtId="0" fontId="16" fillId="0" borderId="0" xfId="0" applyFont="1" applyBorder="1" applyAlignment="1">
      <alignment horizontal="center" wrapText="1"/>
    </xf>
    <xf numFmtId="0" fontId="14" fillId="0" borderId="6" xfId="1" applyFont="1" applyBorder="1" applyAlignment="1">
      <alignment horizontal="center"/>
    </xf>
    <xf numFmtId="0" fontId="0" fillId="0" borderId="54" xfId="0" applyBorder="1" applyAlignment="1">
      <alignment horizontal="center" vertical="top"/>
    </xf>
    <xf numFmtId="0" fontId="0" fillId="0" borderId="42" xfId="0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0" fillId="0" borderId="1" xfId="0" applyFill="1" applyBorder="1"/>
    <xf numFmtId="0" fontId="0" fillId="0" borderId="33" xfId="0" applyBorder="1"/>
    <xf numFmtId="0" fontId="0" fillId="0" borderId="42" xfId="0" applyBorder="1"/>
    <xf numFmtId="0" fontId="0" fillId="0" borderId="53" xfId="0" applyFill="1" applyBorder="1" applyAlignment="1"/>
    <xf numFmtId="49" fontId="22" fillId="0" borderId="54" xfId="0" applyNumberFormat="1" applyFont="1" applyBorder="1" applyAlignment="1">
      <alignment horizontal="center" vertical="top" wrapText="1"/>
    </xf>
    <xf numFmtId="49" fontId="16" fillId="0" borderId="52" xfId="0" applyNumberFormat="1" applyFont="1" applyBorder="1"/>
    <xf numFmtId="0" fontId="0" fillId="0" borderId="40" xfId="0" applyBorder="1" applyAlignment="1">
      <alignment horizontal="left" vertical="top"/>
    </xf>
    <xf numFmtId="4" fontId="0" fillId="0" borderId="62" xfId="0" applyNumberFormat="1" applyBorder="1" applyAlignment="1">
      <alignment wrapText="1"/>
    </xf>
    <xf numFmtId="0" fontId="0" fillId="0" borderId="68" xfId="0" applyBorder="1"/>
    <xf numFmtId="4" fontId="0" fillId="0" borderId="68" xfId="0" applyNumberFormat="1" applyFill="1" applyBorder="1"/>
    <xf numFmtId="4" fontId="0" fillId="0" borderId="7" xfId="0" applyNumberFormat="1" applyFill="1" applyBorder="1" applyAlignment="1">
      <alignment wrapText="1"/>
    </xf>
    <xf numFmtId="0" fontId="0" fillId="0" borderId="110" xfId="0" applyBorder="1"/>
    <xf numFmtId="0" fontId="16" fillId="0" borderId="17" xfId="0" applyFont="1" applyBorder="1" applyAlignment="1">
      <alignment horizontal="center" wrapText="1"/>
    </xf>
    <xf numFmtId="0" fontId="15" fillId="0" borderId="34" xfId="0" applyFont="1" applyBorder="1"/>
    <xf numFmtId="0" fontId="1" fillId="0" borderId="26" xfId="0" applyFont="1" applyBorder="1" applyAlignment="1">
      <alignment horizontal="center" vertical="top"/>
    </xf>
    <xf numFmtId="2" fontId="23" fillId="0" borderId="20" xfId="1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6" fillId="0" borderId="10" xfId="0" applyFont="1" applyBorder="1" applyAlignment="1">
      <alignment horizontal="center"/>
    </xf>
    <xf numFmtId="0" fontId="0" fillId="0" borderId="57" xfId="0" applyBorder="1"/>
    <xf numFmtId="0" fontId="0" fillId="0" borderId="9" xfId="0" applyBorder="1" applyAlignment="1">
      <alignment vertical="top"/>
    </xf>
    <xf numFmtId="0" fontId="0" fillId="0" borderId="9" xfId="0" applyBorder="1"/>
    <xf numFmtId="0" fontId="16" fillId="0" borderId="26" xfId="0" applyFont="1" applyBorder="1" applyAlignment="1">
      <alignment horizontal="center"/>
    </xf>
    <xf numFmtId="4" fontId="0" fillId="0" borderId="26" xfId="0" applyNumberFormat="1" applyFill="1" applyBorder="1" applyAlignment="1">
      <alignment vertical="top"/>
    </xf>
    <xf numFmtId="0" fontId="16" fillId="0" borderId="17" xfId="0" applyFont="1" applyBorder="1" applyAlignment="1">
      <alignment horizontal="center"/>
    </xf>
    <xf numFmtId="0" fontId="0" fillId="0" borderId="13" xfId="0" applyBorder="1"/>
    <xf numFmtId="0" fontId="0" fillId="0" borderId="10" xfId="0" applyFill="1" applyBorder="1" applyAlignment="1">
      <alignment horizontal="right" vertical="top"/>
    </xf>
    <xf numFmtId="4" fontId="16" fillId="0" borderId="9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4" fontId="0" fillId="0" borderId="9" xfId="0" applyNumberFormat="1" applyBorder="1" applyAlignment="1">
      <alignment vertical="top"/>
    </xf>
    <xf numFmtId="4" fontId="16" fillId="0" borderId="9" xfId="0" applyNumberFormat="1" applyFont="1" applyBorder="1"/>
    <xf numFmtId="4" fontId="0" fillId="0" borderId="9" xfId="0" applyNumberFormat="1" applyFill="1" applyBorder="1" applyAlignment="1">
      <alignment vertical="top"/>
    </xf>
    <xf numFmtId="4" fontId="7" fillId="0" borderId="9" xfId="0" applyNumberFormat="1" applyFont="1" applyBorder="1"/>
    <xf numFmtId="4" fontId="0" fillId="0" borderId="44" xfId="0" applyNumberFormat="1" applyBorder="1" applyAlignment="1">
      <alignment horizontal="right"/>
    </xf>
    <xf numFmtId="0" fontId="0" fillId="0" borderId="92" xfId="0" applyFill="1" applyBorder="1"/>
    <xf numFmtId="4" fontId="0" fillId="0" borderId="42" xfId="0" applyNumberFormat="1" applyFill="1" applyBorder="1" applyAlignment="1">
      <alignment vertical="top"/>
    </xf>
    <xf numFmtId="0" fontId="0" fillId="0" borderId="112" xfId="0" applyFill="1" applyBorder="1" applyAlignment="1">
      <alignment horizontal="right"/>
    </xf>
    <xf numFmtId="4" fontId="16" fillId="0" borderId="42" xfId="0" applyNumberFormat="1" applyFont="1" applyFill="1" applyBorder="1"/>
    <xf numFmtId="0" fontId="0" fillId="0" borderId="57" xfId="0" applyFill="1" applyBorder="1" applyAlignment="1">
      <alignment horizontal="right"/>
    </xf>
    <xf numFmtId="0" fontId="0" fillId="0" borderId="109" xfId="0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2" fontId="23" fillId="0" borderId="42" xfId="1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11" xfId="0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4" fontId="16" fillId="0" borderId="42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right"/>
    </xf>
    <xf numFmtId="0" fontId="0" fillId="0" borderId="67" xfId="0" applyBorder="1" applyAlignment="1">
      <alignment horizontal="right"/>
    </xf>
    <xf numFmtId="0" fontId="16" fillId="0" borderId="18" xfId="0" applyFont="1" applyBorder="1" applyAlignment="1">
      <alignment horizontal="center"/>
    </xf>
    <xf numFmtId="4" fontId="0" fillId="0" borderId="42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1" xfId="0" applyNumberFormat="1" applyFill="1" applyBorder="1" applyAlignment="1">
      <alignment vertical="top"/>
    </xf>
    <xf numFmtId="0" fontId="0" fillId="0" borderId="17" xfId="0" applyBorder="1" applyAlignment="1">
      <alignment horizontal="right" vertical="top"/>
    </xf>
    <xf numFmtId="4" fontId="16" fillId="0" borderId="109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4" fontId="0" fillId="0" borderId="51" xfId="0" applyNumberFormat="1" applyBorder="1" applyAlignment="1">
      <alignment horizontal="right"/>
    </xf>
    <xf numFmtId="4" fontId="7" fillId="0" borderId="11" xfId="0" applyNumberFormat="1" applyFont="1" applyBorder="1"/>
    <xf numFmtId="0" fontId="14" fillId="0" borderId="34" xfId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right"/>
    </xf>
    <xf numFmtId="4" fontId="21" fillId="0" borderId="10" xfId="0" applyNumberFormat="1" applyFont="1" applyBorder="1"/>
    <xf numFmtId="4" fontId="0" fillId="0" borderId="62" xfId="0" applyNumberFormat="1" applyFill="1" applyBorder="1"/>
    <xf numFmtId="0" fontId="0" fillId="0" borderId="103" xfId="0" applyBorder="1"/>
    <xf numFmtId="4" fontId="0" fillId="0" borderId="21" xfId="0" applyNumberFormat="1" applyFill="1" applyBorder="1"/>
    <xf numFmtId="0" fontId="14" fillId="0" borderId="54" xfId="1" applyFont="1" applyFill="1" applyBorder="1" applyAlignment="1">
      <alignment horizontal="center"/>
    </xf>
    <xf numFmtId="4" fontId="0" fillId="0" borderId="66" xfId="0" applyNumberFormat="1" applyFill="1" applyBorder="1"/>
    <xf numFmtId="0" fontId="14" fillId="0" borderId="6" xfId="1" applyFont="1" applyBorder="1" applyAlignment="1">
      <alignment horizontal="center" wrapText="1"/>
    </xf>
    <xf numFmtId="4" fontId="0" fillId="0" borderId="66" xfId="0" applyNumberFormat="1" applyBorder="1"/>
    <xf numFmtId="4" fontId="0" fillId="0" borderId="67" xfId="0" applyNumberFormat="1" applyBorder="1"/>
    <xf numFmtId="4" fontId="0" fillId="0" borderId="112" xfId="0" applyNumberFormat="1" applyFill="1" applyBorder="1"/>
    <xf numFmtId="0" fontId="0" fillId="0" borderId="112" xfId="0" applyBorder="1"/>
    <xf numFmtId="4" fontId="0" fillId="0" borderId="112" xfId="0" applyNumberFormat="1" applyBorder="1"/>
    <xf numFmtId="4" fontId="29" fillId="2" borderId="6" xfId="2" applyNumberFormat="1" applyFont="1" applyFill="1" applyBorder="1" applyAlignment="1">
      <alignment horizontal="right"/>
    </xf>
    <xf numFmtId="4" fontId="29" fillId="2" borderId="25" xfId="2" applyNumberFormat="1" applyFont="1" applyFill="1" applyBorder="1" applyAlignment="1">
      <alignment horizontal="right"/>
    </xf>
    <xf numFmtId="4" fontId="29" fillId="2" borderId="53" xfId="2" applyNumberFormat="1" applyFont="1" applyFill="1" applyBorder="1"/>
    <xf numFmtId="4" fontId="29" fillId="2" borderId="12" xfId="2" applyNumberFormat="1" applyFont="1" applyFill="1" applyBorder="1"/>
    <xf numFmtId="4" fontId="29" fillId="2" borderId="22" xfId="2" applyNumberFormat="1" applyFont="1" applyFill="1" applyBorder="1"/>
    <xf numFmtId="4" fontId="0" fillId="0" borderId="57" xfId="0" applyNumberFormat="1" applyFill="1" applyBorder="1"/>
    <xf numFmtId="4" fontId="0" fillId="0" borderId="47" xfId="0" applyNumberFormat="1" applyFill="1" applyBorder="1"/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right" vertical="top" wrapText="1"/>
    </xf>
    <xf numFmtId="0" fontId="9" fillId="0" borderId="54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6" fillId="0" borderId="2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16" fillId="0" borderId="58" xfId="0" applyFont="1" applyBorder="1" applyAlignment="1">
      <alignment horizontal="center" wrapText="1"/>
    </xf>
    <xf numFmtId="0" fontId="16" fillId="0" borderId="24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49" fontId="22" fillId="0" borderId="26" xfId="0" applyNumberFormat="1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20" fillId="0" borderId="1" xfId="0" applyFont="1" applyBorder="1" applyAlignment="1">
      <alignment horizontal="right" wrapText="1"/>
    </xf>
    <xf numFmtId="0" fontId="20" fillId="0" borderId="28" xfId="0" applyFont="1" applyBorder="1" applyAlignment="1">
      <alignment horizontal="right" wrapText="1"/>
    </xf>
    <xf numFmtId="0" fontId="16" fillId="0" borderId="32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20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2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20" fillId="0" borderId="26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9" fillId="0" borderId="25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4" fontId="26" fillId="0" borderId="64" xfId="0" applyNumberFormat="1" applyFont="1" applyBorder="1" applyAlignment="1">
      <alignment vertical="top"/>
    </xf>
    <xf numFmtId="0" fontId="16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16" fillId="0" borderId="26" xfId="0" applyFont="1" applyBorder="1" applyAlignment="1">
      <alignment horizontal="left" wrapText="1"/>
    </xf>
    <xf numFmtId="0" fontId="16" fillId="0" borderId="54" xfId="0" applyFont="1" applyBorder="1" applyAlignment="1">
      <alignment horizontal="left" wrapText="1"/>
    </xf>
    <xf numFmtId="0" fontId="6" fillId="0" borderId="26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54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30" fillId="0" borderId="26" xfId="0" applyFont="1" applyBorder="1" applyAlignment="1">
      <alignment vertical="top" wrapText="1"/>
    </xf>
    <xf numFmtId="0" fontId="30" fillId="0" borderId="5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16" fillId="0" borderId="6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49" fontId="22" fillId="0" borderId="54" xfId="0" applyNumberFormat="1" applyFont="1" applyBorder="1" applyAlignment="1">
      <alignment vertical="top" wrapText="1"/>
    </xf>
    <xf numFmtId="49" fontId="31" fillId="0" borderId="26" xfId="0" applyNumberFormat="1" applyFont="1" applyBorder="1" applyAlignment="1">
      <alignment vertical="top" wrapText="1"/>
    </xf>
    <xf numFmtId="0" fontId="21" fillId="0" borderId="54" xfId="0" applyFont="1" applyBorder="1" applyAlignment="1">
      <alignment vertical="top" wrapText="1"/>
    </xf>
    <xf numFmtId="0" fontId="13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13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14" fontId="16" fillId="0" borderId="21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16" fillId="0" borderId="52" xfId="0" applyFont="1" applyBorder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49" fontId="22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2" fillId="0" borderId="23" xfId="0" applyNumberFormat="1" applyFont="1" applyBorder="1" applyAlignment="1">
      <alignment vertical="top" wrapText="1"/>
    </xf>
    <xf numFmtId="0" fontId="14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2" fillId="0" borderId="8" xfId="0" applyNumberFormat="1" applyFont="1" applyBorder="1" applyAlignment="1">
      <alignment vertical="top" wrapText="1"/>
    </xf>
    <xf numFmtId="49" fontId="22" fillId="0" borderId="2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22" fillId="0" borderId="4" xfId="0" applyNumberFormat="1" applyFont="1" applyBorder="1" applyAlignment="1">
      <alignment vertical="top" wrapText="1"/>
    </xf>
    <xf numFmtId="0" fontId="0" fillId="0" borderId="32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4" fontId="1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6" fillId="0" borderId="26" xfId="0" applyFont="1" applyBorder="1" applyAlignment="1"/>
    <xf numFmtId="0" fontId="0" fillId="0" borderId="25" xfId="0" applyBorder="1" applyAlignment="1"/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16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8" fillId="0" borderId="54" xfId="0" applyFont="1" applyBorder="1" applyAlignment="1">
      <alignment horizontal="center" vertical="top"/>
    </xf>
    <xf numFmtId="0" fontId="0" fillId="0" borderId="10" xfId="0" applyFill="1" applyBorder="1" applyAlignment="1">
      <alignment horizontal="right" vertical="top"/>
    </xf>
    <xf numFmtId="0" fontId="13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22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4" xfId="0" applyBorder="1" applyAlignment="1">
      <alignment horizontal="right" vertical="top"/>
    </xf>
    <xf numFmtId="49" fontId="22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2" fillId="0" borderId="25" xfId="0" applyNumberFormat="1" applyFont="1" applyBorder="1" applyAlignment="1">
      <alignment vertical="top" wrapText="1"/>
    </xf>
    <xf numFmtId="4" fontId="0" fillId="0" borderId="8" xfId="0" applyNumberFormat="1" applyFill="1" applyBorder="1" applyAlignment="1">
      <alignment vertical="top"/>
    </xf>
    <xf numFmtId="0" fontId="16" fillId="0" borderId="33" xfId="0" applyFont="1" applyBorder="1" applyAlignment="1">
      <alignment horizontal="center"/>
    </xf>
    <xf numFmtId="0" fontId="14" fillId="0" borderId="26" xfId="1" applyFont="1" applyBorder="1" applyAlignment="1">
      <alignment horizontal="center" vertical="top"/>
    </xf>
    <xf numFmtId="0" fontId="14" fillId="0" borderId="54" xfId="1" applyFont="1" applyBorder="1" applyAlignment="1">
      <alignment horizontal="center" vertical="top"/>
    </xf>
    <xf numFmtId="49" fontId="31" fillId="0" borderId="54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2" fillId="0" borderId="5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9" fillId="2" borderId="75" xfId="2" applyFont="1" applyFill="1" applyBorder="1" applyAlignment="1">
      <alignment horizontal="center" wrapText="1"/>
    </xf>
    <xf numFmtId="0" fontId="29" fillId="2" borderId="104" xfId="2" applyFont="1" applyFill="1" applyBorder="1" applyAlignment="1">
      <alignment horizontal="center"/>
    </xf>
    <xf numFmtId="0" fontId="29" fillId="2" borderId="105" xfId="2" applyFont="1" applyFill="1" applyBorder="1" applyAlignment="1">
      <alignment horizontal="center" wrapText="1"/>
    </xf>
    <xf numFmtId="0" fontId="29" fillId="2" borderId="106" xfId="2" applyFont="1" applyFill="1" applyBorder="1" applyAlignment="1">
      <alignment horizontal="center" wrapText="1"/>
    </xf>
    <xf numFmtId="0" fontId="29" fillId="2" borderId="75" xfId="2" applyFont="1" applyFill="1" applyBorder="1" applyAlignment="1">
      <alignment vertical="top"/>
    </xf>
    <xf numFmtId="0" fontId="29" fillId="2" borderId="94" xfId="2" applyFont="1" applyFill="1" applyBorder="1" applyAlignment="1">
      <alignment vertical="top"/>
    </xf>
    <xf numFmtId="0" fontId="29" fillId="2" borderId="78" xfId="2" applyFont="1" applyFill="1" applyBorder="1" applyAlignment="1">
      <alignment vertical="top"/>
    </xf>
    <xf numFmtId="0" fontId="29" fillId="2" borderId="104" xfId="2" applyFont="1" applyFill="1" applyBorder="1" applyAlignment="1">
      <alignment vertical="top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2" borderId="80" xfId="2" applyFont="1" applyFill="1" applyBorder="1" applyAlignment="1">
      <alignment horizontal="center" wrapText="1"/>
    </xf>
    <xf numFmtId="0" fontId="29" fillId="2" borderId="81" xfId="2" applyFont="1" applyFill="1" applyBorder="1" applyAlignment="1">
      <alignment horizontal="center" wrapText="1"/>
    </xf>
    <xf numFmtId="0" fontId="29" fillId="2" borderId="89" xfId="2" applyFont="1" applyFill="1" applyBorder="1" applyAlignment="1">
      <alignment horizontal="center" wrapText="1"/>
    </xf>
    <xf numFmtId="0" fontId="29" fillId="2" borderId="90" xfId="2" applyFont="1" applyFill="1" applyBorder="1" applyAlignment="1">
      <alignment horizontal="center" wrapText="1"/>
    </xf>
    <xf numFmtId="0" fontId="16" fillId="0" borderId="10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14" fontId="29" fillId="2" borderId="98" xfId="2" applyNumberFormat="1" applyFont="1" applyFill="1" applyBorder="1" applyAlignment="1">
      <alignment horizontal="center"/>
    </xf>
    <xf numFmtId="14" fontId="29" fillId="2" borderId="14" xfId="2" applyNumberFormat="1" applyFont="1" applyFill="1" applyBorder="1" applyAlignment="1">
      <alignment horizontal="center"/>
    </xf>
    <xf numFmtId="14" fontId="29" fillId="2" borderId="15" xfId="2" applyNumberFormat="1" applyFont="1" applyFill="1" applyBorder="1" applyAlignment="1">
      <alignment horizontal="center"/>
    </xf>
    <xf numFmtId="0" fontId="29" fillId="2" borderId="82" xfId="2" applyFont="1" applyFill="1" applyBorder="1" applyAlignment="1">
      <alignment horizontal="center" wrapText="1"/>
    </xf>
    <xf numFmtId="0" fontId="29" fillId="2" borderId="60" xfId="2" applyFont="1" applyFill="1" applyAlignment="1">
      <alignment vertical="top"/>
    </xf>
    <xf numFmtId="0" fontId="29" fillId="2" borderId="73" xfId="2" applyFont="1" applyFill="1" applyBorder="1" applyAlignment="1">
      <alignment vertical="top"/>
    </xf>
    <xf numFmtId="0" fontId="29" fillId="2" borderId="60" xfId="2" applyFont="1" applyFill="1" applyAlignment="1">
      <alignment horizontal="center" vertical="top" wrapText="1"/>
    </xf>
    <xf numFmtId="49" fontId="23" fillId="2" borderId="75" xfId="2" applyNumberFormat="1" applyFont="1" applyFill="1" applyBorder="1" applyAlignment="1">
      <alignment vertical="top" wrapText="1"/>
    </xf>
    <xf numFmtId="49" fontId="23" fillId="2" borderId="78" xfId="2" applyNumberFormat="1" applyFont="1" applyFill="1" applyBorder="1" applyAlignment="1">
      <alignment vertical="top" wrapText="1"/>
    </xf>
    <xf numFmtId="0" fontId="23" fillId="2" borderId="76" xfId="2" applyFont="1" applyFill="1" applyBorder="1" applyAlignment="1">
      <alignment vertical="top" wrapText="1"/>
    </xf>
    <xf numFmtId="0" fontId="29" fillId="2" borderId="96" xfId="2" applyFont="1" applyFill="1" applyBorder="1" applyAlignment="1">
      <alignment horizontal="center" vertical="top" wrapText="1"/>
    </xf>
    <xf numFmtId="0" fontId="29" fillId="2" borderId="71" xfId="2" applyFont="1" applyFill="1" applyBorder="1" applyAlignment="1">
      <alignment horizontal="center" vertical="top" wrapText="1"/>
    </xf>
    <xf numFmtId="0" fontId="29" fillId="2" borderId="60" xfId="2" applyFont="1" applyFill="1" applyBorder="1" applyAlignment="1">
      <alignment horizontal="center" vertical="top" wrapText="1"/>
    </xf>
    <xf numFmtId="0" fontId="29" fillId="2" borderId="72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2"/>
  <sheetViews>
    <sheetView tabSelected="1" topLeftCell="I42" workbookViewId="0">
      <selection activeCell="V112" sqref="V11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hidden="1" customWidth="1"/>
    <col min="18" max="18" width="12.7109375" hidden="1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44</v>
      </c>
      <c r="K3" s="2" t="s">
        <v>222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13</v>
      </c>
      <c r="F5" s="4" t="s">
        <v>6</v>
      </c>
      <c r="G5" s="404" t="s">
        <v>14</v>
      </c>
      <c r="I5" s="1" t="s">
        <v>2</v>
      </c>
      <c r="J5" s="3" t="s">
        <v>3</v>
      </c>
      <c r="K5" s="405" t="s">
        <v>77</v>
      </c>
      <c r="L5" s="3" t="s">
        <v>4</v>
      </c>
      <c r="M5" s="4" t="s">
        <v>5</v>
      </c>
      <c r="N5" s="4" t="s">
        <v>13</v>
      </c>
      <c r="O5" s="4" t="s">
        <v>6</v>
      </c>
      <c r="P5" s="720" t="s">
        <v>157</v>
      </c>
      <c r="Q5" s="198" t="s">
        <v>168</v>
      </c>
      <c r="R5" s="198" t="s">
        <v>158</v>
      </c>
    </row>
    <row r="6" spans="1:22" ht="15.75" thickBot="1" x14ac:dyDescent="0.3">
      <c r="A6" s="37" t="s">
        <v>7</v>
      </c>
      <c r="B6" s="5"/>
      <c r="C6" s="5"/>
      <c r="D6" s="5" t="s">
        <v>8</v>
      </c>
      <c r="E6" s="5" t="s">
        <v>12</v>
      </c>
      <c r="F6" s="5" t="s">
        <v>9</v>
      </c>
      <c r="G6" s="23" t="s">
        <v>10</v>
      </c>
      <c r="I6" s="132" t="s">
        <v>7</v>
      </c>
      <c r="J6" s="129"/>
      <c r="K6" s="86"/>
      <c r="L6" s="86"/>
      <c r="M6" s="86" t="s">
        <v>8</v>
      </c>
      <c r="N6" s="86" t="s">
        <v>12</v>
      </c>
      <c r="O6" s="86" t="s">
        <v>9</v>
      </c>
      <c r="P6" s="721" t="s">
        <v>10</v>
      </c>
      <c r="Q6" s="177" t="s">
        <v>164</v>
      </c>
      <c r="R6" s="177" t="s">
        <v>153</v>
      </c>
    </row>
    <row r="7" spans="1:22" ht="15.75" hidden="1" customHeight="1" thickBot="1" x14ac:dyDescent="0.3">
      <c r="A7" s="87">
        <v>1</v>
      </c>
      <c r="B7" s="52" t="s">
        <v>38</v>
      </c>
      <c r="C7" s="24" t="s">
        <v>19</v>
      </c>
      <c r="D7" s="22" t="s">
        <v>46</v>
      </c>
      <c r="E7" s="24" t="s">
        <v>1</v>
      </c>
      <c r="F7" s="190" t="s">
        <v>45</v>
      </c>
      <c r="G7" s="58">
        <v>146880.95999999999</v>
      </c>
      <c r="I7" s="117">
        <v>1</v>
      </c>
      <c r="J7" s="675" t="s">
        <v>83</v>
      </c>
      <c r="K7" s="198"/>
      <c r="L7" s="198"/>
      <c r="M7" s="198"/>
      <c r="N7" s="431"/>
      <c r="O7" s="75"/>
      <c r="P7" s="255"/>
      <c r="Q7" s="255"/>
      <c r="R7" s="427"/>
    </row>
    <row r="8" spans="1:22" ht="15.75" hidden="1" thickBot="1" x14ac:dyDescent="0.3">
      <c r="A8" s="88"/>
      <c r="B8" s="57" t="s">
        <v>47</v>
      </c>
      <c r="C8" s="32"/>
      <c r="D8" s="31"/>
      <c r="E8" s="32"/>
      <c r="F8" s="176"/>
      <c r="G8" s="26"/>
      <c r="I8" s="142"/>
      <c r="J8" s="142"/>
      <c r="K8" s="177"/>
      <c r="L8" s="445"/>
      <c r="M8" s="445"/>
      <c r="N8" s="431"/>
      <c r="O8" s="75"/>
      <c r="P8" s="255"/>
      <c r="Q8" s="716"/>
      <c r="R8" s="719"/>
    </row>
    <row r="9" spans="1:22" x14ac:dyDescent="0.25">
      <c r="A9" s="92"/>
      <c r="B9" s="55"/>
      <c r="C9" s="7"/>
      <c r="D9" s="7"/>
      <c r="E9" s="7"/>
      <c r="F9" s="144"/>
      <c r="G9" s="47"/>
      <c r="I9" s="92">
        <v>2</v>
      </c>
      <c r="J9" s="232" t="s">
        <v>83</v>
      </c>
      <c r="K9" s="198" t="s">
        <v>170</v>
      </c>
      <c r="L9" s="198" t="s">
        <v>132</v>
      </c>
      <c r="M9" s="198" t="s">
        <v>198</v>
      </c>
      <c r="N9" s="815" t="s">
        <v>1</v>
      </c>
      <c r="O9" s="75" t="s">
        <v>200</v>
      </c>
      <c r="P9" s="199">
        <v>626184</v>
      </c>
      <c r="Q9" s="740"/>
      <c r="R9" s="718"/>
      <c r="S9" s="70"/>
    </row>
    <row r="10" spans="1:22" ht="16.5" customHeight="1" thickBot="1" x14ac:dyDescent="0.3">
      <c r="A10" s="92"/>
      <c r="B10" s="55"/>
      <c r="C10" s="7"/>
      <c r="D10" s="7"/>
      <c r="E10" s="7"/>
      <c r="F10" s="144"/>
      <c r="G10" s="47"/>
      <c r="I10" s="92"/>
      <c r="J10" s="142"/>
      <c r="K10" s="197" t="s">
        <v>199</v>
      </c>
      <c r="L10" s="177"/>
      <c r="M10" s="177"/>
      <c r="N10" s="177"/>
      <c r="O10" s="769"/>
      <c r="P10" s="110"/>
      <c r="Q10" s="740"/>
      <c r="R10" s="719"/>
    </row>
    <row r="11" spans="1:22" x14ac:dyDescent="0.25">
      <c r="A11" s="92">
        <v>2</v>
      </c>
      <c r="B11" s="52" t="s">
        <v>38</v>
      </c>
      <c r="C11" s="22" t="s">
        <v>0</v>
      </c>
      <c r="D11" s="24" t="s">
        <v>39</v>
      </c>
      <c r="E11" s="91" t="s">
        <v>1</v>
      </c>
      <c r="F11" s="81" t="s">
        <v>48</v>
      </c>
      <c r="G11" s="397">
        <v>130947.92</v>
      </c>
      <c r="I11" s="298">
        <v>3</v>
      </c>
      <c r="J11" s="776" t="s">
        <v>83</v>
      </c>
      <c r="K11" s="196" t="s">
        <v>170</v>
      </c>
      <c r="L11" s="198" t="s">
        <v>129</v>
      </c>
      <c r="M11" s="198" t="s">
        <v>171</v>
      </c>
      <c r="N11" s="587" t="s">
        <v>1</v>
      </c>
      <c r="O11" s="80" t="s">
        <v>201</v>
      </c>
      <c r="P11" s="316">
        <v>768037.15</v>
      </c>
      <c r="Q11" s="741"/>
      <c r="R11" s="422"/>
      <c r="S11" s="7"/>
      <c r="T11" s="7"/>
      <c r="U11" s="7"/>
      <c r="V11" s="7"/>
    </row>
    <row r="12" spans="1:22" ht="15.75" thickBot="1" x14ac:dyDescent="0.3">
      <c r="A12" s="92"/>
      <c r="B12" s="55"/>
      <c r="C12" s="59"/>
      <c r="D12" s="7"/>
      <c r="E12" s="93"/>
      <c r="F12" s="94"/>
      <c r="G12" s="95"/>
      <c r="I12" s="398"/>
      <c r="J12" s="299"/>
      <c r="K12" s="200" t="s">
        <v>172</v>
      </c>
      <c r="L12" s="445"/>
      <c r="M12" s="445"/>
      <c r="N12" s="443"/>
      <c r="O12" s="56"/>
      <c r="P12" s="318"/>
      <c r="Q12" s="742"/>
      <c r="R12" s="422"/>
      <c r="S12" s="7"/>
      <c r="T12" s="7"/>
      <c r="U12" s="7"/>
      <c r="V12" s="7"/>
    </row>
    <row r="13" spans="1:22" ht="15.75" hidden="1" customHeight="1" thickBot="1" x14ac:dyDescent="0.3">
      <c r="A13" s="92"/>
      <c r="B13" s="55" t="s">
        <v>40</v>
      </c>
      <c r="C13" s="59"/>
      <c r="D13" s="7"/>
      <c r="E13" s="93" t="s">
        <v>1</v>
      </c>
      <c r="F13" s="94" t="s">
        <v>50</v>
      </c>
      <c r="G13" s="95">
        <v>1727.61</v>
      </c>
      <c r="I13" s="398"/>
      <c r="J13" s="300"/>
      <c r="K13" s="217"/>
      <c r="L13" s="78"/>
      <c r="M13" s="256"/>
      <c r="N13" s="147"/>
      <c r="O13" s="176"/>
      <c r="P13" s="120"/>
      <c r="Q13" s="716"/>
      <c r="R13" s="68"/>
      <c r="S13" s="7"/>
      <c r="T13" s="7"/>
      <c r="U13" s="7"/>
      <c r="V13" s="7"/>
    </row>
    <row r="14" spans="1:22" ht="15.75" hidden="1" customHeight="1" thickBot="1" x14ac:dyDescent="0.3">
      <c r="A14" s="92"/>
      <c r="B14" s="55"/>
      <c r="C14" s="59"/>
      <c r="D14" s="7"/>
      <c r="E14" s="91" t="s">
        <v>1</v>
      </c>
      <c r="F14" s="81" t="s">
        <v>56</v>
      </c>
      <c r="G14" s="397">
        <v>16343.38</v>
      </c>
      <c r="I14" s="399"/>
      <c r="J14" s="388"/>
      <c r="K14" s="57"/>
      <c r="L14" s="391"/>
      <c r="M14" s="257"/>
      <c r="N14" s="439"/>
      <c r="O14" s="81"/>
      <c r="P14" s="679"/>
      <c r="Q14" s="716"/>
      <c r="R14" s="719"/>
      <c r="S14" s="7"/>
      <c r="T14" s="7"/>
      <c r="U14" s="7"/>
      <c r="V14" s="7"/>
    </row>
    <row r="15" spans="1:22" ht="15.75" hidden="1" customHeight="1" thickBot="1" x14ac:dyDescent="0.3">
      <c r="A15" s="88"/>
      <c r="B15" s="55"/>
      <c r="C15" s="59"/>
      <c r="D15" s="31"/>
      <c r="E15" s="93" t="s">
        <v>1</v>
      </c>
      <c r="F15" s="94" t="s">
        <v>49</v>
      </c>
      <c r="G15" s="95">
        <v>5262.92</v>
      </c>
      <c r="I15" s="92"/>
      <c r="J15" s="131"/>
      <c r="K15" s="55"/>
      <c r="L15" s="390"/>
      <c r="M15" s="204"/>
      <c r="N15" s="78"/>
      <c r="O15" s="94"/>
      <c r="P15" s="152"/>
      <c r="Q15" s="716"/>
      <c r="R15" s="719"/>
      <c r="S15" s="7"/>
      <c r="T15" s="7"/>
      <c r="U15" s="7"/>
      <c r="V15" s="7"/>
    </row>
    <row r="16" spans="1:22" ht="15.75" hidden="1" customHeight="1" x14ac:dyDescent="0.25">
      <c r="A16" s="131"/>
      <c r="B16" s="191"/>
      <c r="C16" s="7"/>
      <c r="D16" s="8"/>
      <c r="E16" s="69"/>
      <c r="F16" s="94"/>
      <c r="G16" s="192"/>
      <c r="I16" s="87">
        <v>3</v>
      </c>
      <c r="J16" s="776" t="s">
        <v>83</v>
      </c>
      <c r="K16" s="198"/>
      <c r="L16" s="198"/>
      <c r="M16" s="198"/>
      <c r="N16" s="587"/>
      <c r="O16" s="75"/>
      <c r="P16" s="199"/>
      <c r="Q16" s="716"/>
      <c r="R16" s="199"/>
      <c r="S16" s="7"/>
      <c r="T16" s="7"/>
      <c r="U16" s="7"/>
      <c r="V16" s="7"/>
    </row>
    <row r="17" spans="1:22" ht="15.75" hidden="1" customHeight="1" thickBot="1" x14ac:dyDescent="0.3">
      <c r="A17" s="131"/>
      <c r="B17" s="191"/>
      <c r="C17" s="7"/>
      <c r="D17" s="8"/>
      <c r="E17" s="69"/>
      <c r="F17" s="94"/>
      <c r="G17" s="192"/>
      <c r="I17" s="88"/>
      <c r="J17" s="130"/>
      <c r="K17" s="197"/>
      <c r="L17" s="177"/>
      <c r="M17" s="177"/>
      <c r="N17" s="84"/>
      <c r="O17" s="56"/>
      <c r="P17" s="681"/>
      <c r="Q17" s="716"/>
      <c r="R17" s="719"/>
      <c r="S17" s="7"/>
      <c r="T17" s="7"/>
      <c r="U17" s="7"/>
      <c r="V17" s="7"/>
    </row>
    <row r="18" spans="1:22" ht="15.75" hidden="1" customHeight="1" x14ac:dyDescent="0.25">
      <c r="A18" s="131"/>
      <c r="B18" s="191"/>
      <c r="C18" s="7"/>
      <c r="D18" s="8"/>
      <c r="E18" s="69"/>
      <c r="F18" s="94"/>
      <c r="G18" s="192"/>
      <c r="I18" s="92">
        <v>4</v>
      </c>
      <c r="J18" s="777" t="s">
        <v>83</v>
      </c>
      <c r="K18" s="196"/>
      <c r="L18" s="198"/>
      <c r="M18" s="198"/>
      <c r="N18" s="775"/>
      <c r="O18" s="583"/>
      <c r="P18" s="199"/>
      <c r="Q18" s="716"/>
      <c r="R18" s="199"/>
      <c r="S18" s="7"/>
      <c r="T18" s="7"/>
      <c r="U18" s="7"/>
      <c r="V18" s="7"/>
    </row>
    <row r="19" spans="1:22" ht="15.75" hidden="1" customHeight="1" thickBot="1" x14ac:dyDescent="0.3">
      <c r="A19" s="131"/>
      <c r="B19" s="191"/>
      <c r="C19" s="7"/>
      <c r="D19" s="8"/>
      <c r="E19" s="69"/>
      <c r="F19" s="94"/>
      <c r="G19" s="192"/>
      <c r="I19" s="88"/>
      <c r="J19" s="130"/>
      <c r="K19" s="197"/>
      <c r="L19" s="177"/>
      <c r="M19" s="177"/>
      <c r="N19" s="582"/>
      <c r="O19" s="81"/>
      <c r="P19" s="679"/>
      <c r="Q19" s="716"/>
      <c r="R19" s="719"/>
      <c r="S19" s="7"/>
      <c r="T19" s="7"/>
      <c r="U19" s="7"/>
      <c r="V19" s="7"/>
    </row>
    <row r="20" spans="1:22" ht="15.75" hidden="1" customHeight="1" x14ac:dyDescent="0.25">
      <c r="A20" s="131"/>
      <c r="B20" s="191"/>
      <c r="C20" s="7"/>
      <c r="D20" s="8"/>
      <c r="E20" s="69"/>
      <c r="F20" s="94"/>
      <c r="G20" s="192"/>
      <c r="I20" s="92">
        <v>4</v>
      </c>
      <c r="J20" s="218" t="s">
        <v>83</v>
      </c>
      <c r="K20" s="198"/>
      <c r="L20" s="198"/>
      <c r="M20" s="29"/>
      <c r="N20" s="935"/>
      <c r="O20" s="583"/>
      <c r="P20" s="687"/>
      <c r="Q20" s="716"/>
      <c r="R20" s="719"/>
      <c r="S20" s="7"/>
      <c r="T20" s="7"/>
      <c r="U20" s="7"/>
      <c r="V20" s="7"/>
    </row>
    <row r="21" spans="1:22" ht="15.75" hidden="1" customHeight="1" thickBot="1" x14ac:dyDescent="0.3">
      <c r="A21" s="131"/>
      <c r="B21" s="191"/>
      <c r="C21" s="7"/>
      <c r="D21" s="8"/>
      <c r="E21" s="69"/>
      <c r="F21" s="94"/>
      <c r="G21" s="192"/>
      <c r="I21" s="88"/>
      <c r="J21" s="130"/>
      <c r="K21" s="445"/>
      <c r="L21" s="445"/>
      <c r="M21" s="12"/>
      <c r="N21" s="936"/>
      <c r="O21" s="550"/>
      <c r="P21" s="697"/>
      <c r="Q21" s="716"/>
      <c r="R21" s="719"/>
      <c r="S21" s="7"/>
      <c r="T21" s="7"/>
      <c r="U21" s="7"/>
      <c r="V21" s="7"/>
    </row>
    <row r="22" spans="1:22" ht="15.75" hidden="1" customHeight="1" x14ac:dyDescent="0.25">
      <c r="A22" s="131"/>
      <c r="B22" s="191"/>
      <c r="C22" s="7"/>
      <c r="D22" s="8"/>
      <c r="E22" s="69"/>
      <c r="F22" s="94"/>
      <c r="G22" s="192"/>
      <c r="I22" s="92">
        <v>4</v>
      </c>
      <c r="J22" s="218" t="s">
        <v>83</v>
      </c>
      <c r="K22" s="196"/>
      <c r="L22" s="198"/>
      <c r="M22" s="198"/>
      <c r="N22" s="439"/>
      <c r="O22" s="81"/>
      <c r="P22" s="679"/>
      <c r="Q22" s="716"/>
      <c r="R22" s="719"/>
      <c r="S22" s="7"/>
      <c r="T22" s="7"/>
      <c r="U22" s="7"/>
      <c r="V22" s="7"/>
    </row>
    <row r="23" spans="1:22" ht="15.75" hidden="1" customHeight="1" thickBot="1" x14ac:dyDescent="0.3">
      <c r="A23" s="131"/>
      <c r="B23" s="191"/>
      <c r="C23" s="7"/>
      <c r="D23" s="8"/>
      <c r="E23" s="69"/>
      <c r="F23" s="94"/>
      <c r="G23" s="192"/>
      <c r="I23" s="88"/>
      <c r="J23" s="130"/>
      <c r="K23" s="200"/>
      <c r="L23" s="445"/>
      <c r="M23" s="445"/>
      <c r="N23" s="443"/>
      <c r="O23" s="56"/>
      <c r="P23" s="681"/>
      <c r="Q23" s="716"/>
      <c r="R23" s="719"/>
      <c r="S23" s="7"/>
      <c r="T23" s="7"/>
      <c r="U23" s="7"/>
      <c r="V23" s="7"/>
    </row>
    <row r="24" spans="1:22" ht="15.75" hidden="1" customHeight="1" x14ac:dyDescent="0.25">
      <c r="A24" s="164"/>
      <c r="B24" s="119"/>
      <c r="C24" s="7"/>
      <c r="D24" s="7"/>
      <c r="E24" s="69"/>
      <c r="F24" s="94"/>
      <c r="G24" s="47"/>
      <c r="I24" s="985">
        <v>4</v>
      </c>
      <c r="J24" s="983" t="s">
        <v>83</v>
      </c>
      <c r="K24" s="196"/>
      <c r="L24" s="198"/>
      <c r="M24" s="24"/>
      <c r="N24" s="587"/>
      <c r="O24" s="80"/>
      <c r="P24" s="682"/>
      <c r="Q24" s="716"/>
      <c r="R24" s="719"/>
      <c r="S24" s="7"/>
      <c r="T24" s="7"/>
      <c r="U24" s="7"/>
      <c r="V24" s="7"/>
    </row>
    <row r="25" spans="1:22" ht="15.75" hidden="1" customHeight="1" thickBot="1" x14ac:dyDescent="0.3">
      <c r="A25" s="164"/>
      <c r="B25" s="119"/>
      <c r="C25" s="7"/>
      <c r="D25" s="7"/>
      <c r="E25" s="69"/>
      <c r="F25" s="94"/>
      <c r="G25" s="47"/>
      <c r="I25" s="986"/>
      <c r="J25" s="984"/>
      <c r="K25" s="200"/>
      <c r="L25" s="177"/>
      <c r="M25" s="7"/>
      <c r="N25" s="443"/>
      <c r="O25" s="56"/>
      <c r="P25" s="681"/>
      <c r="Q25" s="716"/>
      <c r="R25" s="719"/>
      <c r="S25" s="7"/>
      <c r="T25" s="7"/>
      <c r="U25" s="7"/>
      <c r="V25" s="7"/>
    </row>
    <row r="26" spans="1:22" ht="15.75" customHeight="1" thickBot="1" x14ac:dyDescent="0.3">
      <c r="A26" s="402"/>
      <c r="B26" s="402"/>
      <c r="C26" s="402"/>
      <c r="D26" s="402">
        <f>SUM(G7:G23)</f>
        <v>301162.78999999998</v>
      </c>
      <c r="E26" s="402"/>
      <c r="F26" s="402" t="s">
        <v>75</v>
      </c>
      <c r="G26" s="369"/>
      <c r="H26" s="369"/>
      <c r="I26" s="920" t="s">
        <v>20</v>
      </c>
      <c r="J26" s="921"/>
      <c r="K26" s="921"/>
      <c r="L26" s="921"/>
      <c r="M26" s="921"/>
      <c r="N26" s="921"/>
      <c r="O26" s="922"/>
      <c r="P26" s="722">
        <f>P7+P9+P11+P12+P13+P14+P16+P18</f>
        <v>1394221.15</v>
      </c>
      <c r="Q26" s="722">
        <f t="shared" ref="Q26" si="0">Q7+Q9+Q11+Q12+Q13+Q14</f>
        <v>0</v>
      </c>
      <c r="R26" s="543">
        <f>R7+R9+R11+R12+R13+R14+R16+R18</f>
        <v>0</v>
      </c>
      <c r="S26" s="7"/>
      <c r="T26" s="7"/>
      <c r="U26" s="7"/>
      <c r="V26" s="7"/>
    </row>
    <row r="27" spans="1:22" ht="15.75" customHeight="1" x14ac:dyDescent="0.25">
      <c r="A27" s="402"/>
      <c r="B27" s="402"/>
      <c r="C27" s="402"/>
      <c r="D27" s="402"/>
      <c r="E27" s="402"/>
      <c r="F27" s="402"/>
      <c r="G27" s="402"/>
      <c r="H27" s="402"/>
      <c r="I27" s="301">
        <v>1</v>
      </c>
      <c r="J27" s="974" t="s">
        <v>80</v>
      </c>
      <c r="K27" s="196" t="s">
        <v>170</v>
      </c>
      <c r="L27" s="198" t="s">
        <v>129</v>
      </c>
      <c r="M27" s="29" t="s">
        <v>205</v>
      </c>
      <c r="N27" s="587" t="s">
        <v>1</v>
      </c>
      <c r="O27" s="43" t="s">
        <v>201</v>
      </c>
      <c r="P27" s="694">
        <v>191569.28</v>
      </c>
      <c r="Q27" s="772"/>
      <c r="R27" s="198"/>
      <c r="S27" s="7"/>
      <c r="T27" s="7"/>
      <c r="U27" s="7"/>
      <c r="V27" s="7"/>
    </row>
    <row r="28" spans="1:22" ht="15.75" customHeight="1" thickBot="1" x14ac:dyDescent="0.3">
      <c r="A28" s="447"/>
      <c r="B28" s="447"/>
      <c r="C28" s="447"/>
      <c r="D28" s="447"/>
      <c r="E28" s="447"/>
      <c r="F28" s="447"/>
      <c r="G28" s="447"/>
      <c r="H28" s="447"/>
      <c r="I28" s="448"/>
      <c r="J28" s="975"/>
      <c r="K28" s="197" t="s">
        <v>206</v>
      </c>
      <c r="L28" s="177"/>
      <c r="M28" s="13"/>
      <c r="N28" s="443"/>
      <c r="O28" s="30"/>
      <c r="P28" s="696"/>
      <c r="Q28" s="425"/>
      <c r="R28" s="719"/>
      <c r="S28" s="7"/>
      <c r="T28" s="7"/>
      <c r="U28" s="47">
        <f>P26+P42+P107+P116</f>
        <v>3687678.84</v>
      </c>
      <c r="V28" s="7"/>
    </row>
    <row r="29" spans="1:22" ht="15.75" hidden="1" customHeight="1" thickBot="1" x14ac:dyDescent="0.3">
      <c r="A29" s="402"/>
      <c r="B29" s="402"/>
      <c r="C29" s="402"/>
      <c r="D29" s="402"/>
      <c r="E29" s="402"/>
      <c r="F29" s="402"/>
      <c r="G29" s="402"/>
      <c r="H29" s="402"/>
      <c r="I29" s="441"/>
      <c r="J29" s="976"/>
      <c r="K29" s="177"/>
      <c r="L29" s="177"/>
      <c r="M29" s="13"/>
      <c r="N29" s="802"/>
      <c r="O29" s="53"/>
      <c r="P29" s="825"/>
      <c r="Q29" s="716"/>
      <c r="R29" s="719"/>
      <c r="S29" s="7"/>
      <c r="T29" s="7"/>
      <c r="U29" s="7"/>
      <c r="V29" s="7"/>
    </row>
    <row r="30" spans="1:22" ht="15.75" hidden="1" customHeight="1" thickBot="1" x14ac:dyDescent="0.3">
      <c r="A30" s="98">
        <v>1</v>
      </c>
      <c r="B30" s="71" t="s">
        <v>38</v>
      </c>
      <c r="C30" s="394" t="s">
        <v>27</v>
      </c>
      <c r="D30" s="99" t="s">
        <v>43</v>
      </c>
      <c r="E30" s="396" t="s">
        <v>35</v>
      </c>
      <c r="F30" s="33" t="s">
        <v>52</v>
      </c>
      <c r="G30" s="77">
        <v>553.36</v>
      </c>
      <c r="I30" s="291">
        <v>2</v>
      </c>
      <c r="J30" s="677" t="s">
        <v>80</v>
      </c>
      <c r="K30" s="196"/>
      <c r="L30" s="198"/>
      <c r="M30" s="198"/>
      <c r="N30" s="431"/>
      <c r="O30" s="201"/>
      <c r="P30" s="208"/>
      <c r="Q30" s="716"/>
      <c r="R30" s="719"/>
      <c r="S30" s="7"/>
      <c r="T30" s="7"/>
      <c r="U30" s="7"/>
      <c r="V30" s="7"/>
    </row>
    <row r="31" spans="1:22" ht="15.75" hidden="1" customHeight="1" thickBot="1" x14ac:dyDescent="0.3">
      <c r="A31" s="100"/>
      <c r="B31" s="55"/>
      <c r="C31" s="7"/>
      <c r="D31" s="73"/>
      <c r="E31" s="519"/>
      <c r="F31" s="96"/>
      <c r="G31" s="97"/>
      <c r="I31" s="226"/>
      <c r="J31" s="678" t="s">
        <v>97</v>
      </c>
      <c r="K31" s="197"/>
      <c r="L31" s="445"/>
      <c r="M31" s="445"/>
      <c r="N31" s="445"/>
      <c r="O31" s="550"/>
      <c r="P31" s="697"/>
      <c r="Q31" s="716"/>
      <c r="R31" s="718"/>
      <c r="S31" s="7"/>
      <c r="T31" s="7"/>
      <c r="U31" s="7"/>
      <c r="V31" s="7"/>
    </row>
    <row r="32" spans="1:22" ht="15.75" hidden="1" customHeight="1" x14ac:dyDescent="0.25">
      <c r="A32" s="100"/>
      <c r="B32" s="55"/>
      <c r="C32" s="7"/>
      <c r="D32" s="73"/>
      <c r="E32" s="541"/>
      <c r="F32" s="96"/>
      <c r="G32" s="97"/>
      <c r="I32" s="289">
        <v>2</v>
      </c>
      <c r="J32" s="549"/>
      <c r="K32" s="200"/>
      <c r="L32" s="445"/>
      <c r="M32" s="445"/>
      <c r="N32" s="73"/>
      <c r="O32" s="136"/>
      <c r="P32" s="723"/>
      <c r="Q32" s="716"/>
      <c r="R32" s="719"/>
      <c r="S32" s="7"/>
      <c r="T32" s="7"/>
      <c r="U32" s="7"/>
      <c r="V32" s="7"/>
    </row>
    <row r="33" spans="1:22" ht="15.75" hidden="1" customHeight="1" thickBot="1" x14ac:dyDescent="0.3">
      <c r="A33" s="100"/>
      <c r="B33" s="55"/>
      <c r="C33" s="7"/>
      <c r="D33" s="73"/>
      <c r="E33" s="414"/>
      <c r="F33" s="96"/>
      <c r="G33" s="97"/>
      <c r="I33" s="289"/>
      <c r="J33" s="570"/>
      <c r="K33" s="445"/>
      <c r="L33" s="445"/>
      <c r="M33" s="445"/>
      <c r="N33" s="99"/>
      <c r="O33" s="34"/>
      <c r="P33" s="724"/>
      <c r="Q33" s="716"/>
      <c r="R33" s="719"/>
      <c r="S33" s="7"/>
      <c r="T33" s="7"/>
      <c r="U33" s="7"/>
      <c r="V33" s="7"/>
    </row>
    <row r="34" spans="1:22" ht="15.75" hidden="1" customHeight="1" thickBot="1" x14ac:dyDescent="0.3">
      <c r="A34" s="100"/>
      <c r="B34" s="55"/>
      <c r="C34" s="7"/>
      <c r="D34" s="73"/>
      <c r="E34" s="434"/>
      <c r="F34" s="96"/>
      <c r="G34" s="97"/>
      <c r="I34" s="291">
        <v>2</v>
      </c>
      <c r="J34" s="933" t="s">
        <v>80</v>
      </c>
      <c r="K34" s="196"/>
      <c r="L34" s="198"/>
      <c r="M34" s="29"/>
      <c r="N34" s="443"/>
      <c r="O34" s="30"/>
      <c r="P34" s="559"/>
      <c r="Q34" s="716"/>
      <c r="R34" s="559"/>
      <c r="S34" s="7"/>
      <c r="T34" s="7"/>
      <c r="U34" s="7"/>
      <c r="V34" s="7"/>
    </row>
    <row r="35" spans="1:22" ht="15.75" hidden="1" customHeight="1" thickBot="1" x14ac:dyDescent="0.3">
      <c r="A35" s="100"/>
      <c r="B35" s="55"/>
      <c r="C35" s="7"/>
      <c r="D35" s="73"/>
      <c r="E35" s="395"/>
      <c r="F35" s="96"/>
      <c r="G35" s="97"/>
      <c r="I35" s="289"/>
      <c r="J35" s="980"/>
      <c r="K35" s="200"/>
      <c r="L35" s="445"/>
      <c r="M35" s="12"/>
      <c r="N35" s="821"/>
      <c r="O35" s="122"/>
      <c r="P35" s="822"/>
      <c r="Q35" s="791"/>
      <c r="R35" s="547"/>
      <c r="S35" s="7"/>
      <c r="T35" s="7"/>
      <c r="U35" s="7"/>
      <c r="V35" s="7"/>
    </row>
    <row r="36" spans="1:22" ht="15.75" customHeight="1" x14ac:dyDescent="0.25">
      <c r="A36" s="100"/>
      <c r="B36" s="55"/>
      <c r="C36" s="8"/>
      <c r="D36" s="73"/>
      <c r="E36" s="396" t="s">
        <v>1</v>
      </c>
      <c r="F36" s="33" t="s">
        <v>53</v>
      </c>
      <c r="G36" s="77">
        <v>3232.4</v>
      </c>
      <c r="I36" s="803">
        <v>3</v>
      </c>
      <c r="J36" s="981" t="s">
        <v>80</v>
      </c>
      <c r="K36" s="208" t="s">
        <v>170</v>
      </c>
      <c r="L36" s="198" t="s">
        <v>133</v>
      </c>
      <c r="M36" s="29" t="s">
        <v>207</v>
      </c>
      <c r="N36" s="587" t="s">
        <v>1</v>
      </c>
      <c r="O36" s="43" t="s">
        <v>209</v>
      </c>
      <c r="P36" s="694">
        <v>228478.65</v>
      </c>
      <c r="Q36" s="24"/>
      <c r="R36" s="816"/>
      <c r="S36" s="7"/>
      <c r="T36" s="7"/>
      <c r="U36" s="7"/>
      <c r="V36" s="7"/>
    </row>
    <row r="37" spans="1:22" ht="15.75" customHeight="1" thickBot="1" x14ac:dyDescent="0.3">
      <c r="A37" s="100"/>
      <c r="B37" s="55"/>
      <c r="C37" s="8"/>
      <c r="D37" s="73"/>
      <c r="E37" s="394" t="s">
        <v>35</v>
      </c>
      <c r="F37" s="30" t="s">
        <v>55</v>
      </c>
      <c r="G37" s="103">
        <v>1219.1300000000001</v>
      </c>
      <c r="I37" s="804"/>
      <c r="J37" s="982"/>
      <c r="K37" s="227" t="s">
        <v>208</v>
      </c>
      <c r="L37" s="445"/>
      <c r="M37" s="12"/>
      <c r="N37" s="439" t="s">
        <v>1</v>
      </c>
      <c r="O37" s="33" t="s">
        <v>210</v>
      </c>
      <c r="P37" s="695">
        <v>1346803.33</v>
      </c>
      <c r="Q37" s="7"/>
      <c r="R37" s="817"/>
      <c r="S37" s="7"/>
      <c r="T37" s="7"/>
      <c r="U37" s="7"/>
      <c r="V37" s="7"/>
    </row>
    <row r="38" spans="1:22" ht="15.75" customHeight="1" x14ac:dyDescent="0.25">
      <c r="A38" s="89"/>
      <c r="B38" s="101"/>
      <c r="C38" s="395"/>
      <c r="D38" s="102"/>
      <c r="E38" s="396" t="s">
        <v>35</v>
      </c>
      <c r="F38" s="33" t="s">
        <v>54</v>
      </c>
      <c r="G38" s="77">
        <v>529.24</v>
      </c>
      <c r="I38" s="804"/>
      <c r="J38" s="799"/>
      <c r="K38" s="12"/>
      <c r="L38" s="445"/>
      <c r="M38" s="12"/>
      <c r="N38" s="439" t="s">
        <v>1</v>
      </c>
      <c r="O38" s="33" t="s">
        <v>211</v>
      </c>
      <c r="P38" s="695">
        <v>237229.22</v>
      </c>
      <c r="Q38" s="7"/>
      <c r="R38" s="817"/>
      <c r="S38" s="7"/>
      <c r="T38" s="7"/>
      <c r="U38" s="7"/>
      <c r="V38" s="7"/>
    </row>
    <row r="39" spans="1:22" ht="15.75" customHeight="1" thickBot="1" x14ac:dyDescent="0.3">
      <c r="A39" s="810"/>
      <c r="B39" s="119"/>
      <c r="C39" s="7"/>
      <c r="D39" s="7"/>
      <c r="E39" s="7"/>
      <c r="F39" s="44"/>
      <c r="G39" s="181"/>
      <c r="I39" s="805"/>
      <c r="J39" s="801"/>
      <c r="K39" s="13"/>
      <c r="L39" s="177"/>
      <c r="M39" s="13"/>
      <c r="N39" s="443" t="s">
        <v>1</v>
      </c>
      <c r="O39" s="30" t="s">
        <v>212</v>
      </c>
      <c r="P39" s="696">
        <v>198257.06</v>
      </c>
      <c r="Q39" s="7"/>
      <c r="R39" s="817"/>
      <c r="S39" s="7"/>
      <c r="T39" s="7"/>
      <c r="U39" s="7"/>
      <c r="V39" s="7"/>
    </row>
    <row r="40" spans="1:22" ht="15.75" hidden="1" customHeight="1" x14ac:dyDescent="0.25">
      <c r="A40" s="402"/>
      <c r="B40" s="119"/>
      <c r="C40" s="7"/>
      <c r="D40" s="7"/>
      <c r="E40" s="7"/>
      <c r="F40" s="44"/>
      <c r="G40" s="181"/>
      <c r="I40" s="305">
        <v>3</v>
      </c>
      <c r="J40" s="579" t="s">
        <v>80</v>
      </c>
      <c r="K40" s="445"/>
      <c r="L40" s="445"/>
      <c r="M40" s="12"/>
      <c r="N40" s="587"/>
      <c r="O40" s="43"/>
      <c r="P40" s="184"/>
      <c r="Q40" s="520"/>
      <c r="R40" s="556"/>
      <c r="S40" s="7"/>
      <c r="T40" s="7"/>
      <c r="U40" s="7"/>
      <c r="V40" s="7"/>
    </row>
    <row r="41" spans="1:22" ht="15.75" hidden="1" customHeight="1" thickBot="1" x14ac:dyDescent="0.3">
      <c r="A41" s="402"/>
      <c r="B41" s="119"/>
      <c r="C41" s="7"/>
      <c r="D41" s="7"/>
      <c r="E41" s="7"/>
      <c r="F41" s="44"/>
      <c r="G41" s="181"/>
      <c r="I41" s="305"/>
      <c r="J41" s="302"/>
      <c r="K41" s="445"/>
      <c r="L41" s="445"/>
      <c r="M41" s="12"/>
      <c r="N41" s="443"/>
      <c r="O41" s="30"/>
      <c r="P41" s="84"/>
      <c r="Q41" s="559"/>
      <c r="R41" s="558"/>
      <c r="S41" s="7"/>
      <c r="T41" s="7"/>
      <c r="U41" s="7"/>
      <c r="V41" s="7"/>
    </row>
    <row r="42" spans="1:22" ht="15" customHeight="1" thickBot="1" x14ac:dyDescent="0.3">
      <c r="A42" s="977" t="s">
        <v>21</v>
      </c>
      <c r="B42" s="978"/>
      <c r="C42" s="978"/>
      <c r="D42" s="978"/>
      <c r="E42" s="978"/>
      <c r="F42" s="979"/>
      <c r="G42" s="106">
        <f>SUM(G30:G38)</f>
        <v>5534.13</v>
      </c>
      <c r="I42" s="920" t="s">
        <v>107</v>
      </c>
      <c r="J42" s="921"/>
      <c r="K42" s="921"/>
      <c r="L42" s="921"/>
      <c r="M42" s="921"/>
      <c r="N42" s="978"/>
      <c r="O42" s="979"/>
      <c r="P42" s="693">
        <f>P27+P36+P37+P38+P39</f>
        <v>2202337.54</v>
      </c>
      <c r="Q42" s="693">
        <f t="shared" ref="Q42:R42" si="1">Q30+Q35+Q36+Q37+Q38+Q40+Q27+Q29++Q34+Q28+Q31+Q33+Q32</f>
        <v>0</v>
      </c>
      <c r="R42" s="54">
        <f t="shared" si="1"/>
        <v>0</v>
      </c>
      <c r="S42" s="7"/>
      <c r="T42" s="7"/>
      <c r="U42" s="7"/>
      <c r="V42" s="7"/>
    </row>
    <row r="43" spans="1:22" ht="15" hidden="1" customHeight="1" thickBot="1" x14ac:dyDescent="0.3">
      <c r="A43" s="373"/>
      <c r="B43" s="402"/>
      <c r="C43" s="402"/>
      <c r="D43" s="402"/>
      <c r="E43" s="402"/>
      <c r="F43" s="402"/>
      <c r="G43" s="315"/>
      <c r="I43" s="962">
        <v>1</v>
      </c>
      <c r="J43" s="964" t="s">
        <v>74</v>
      </c>
      <c r="K43" s="198"/>
      <c r="L43" s="198"/>
      <c r="M43" s="198"/>
      <c r="N43" s="655"/>
      <c r="O43" s="656"/>
      <c r="P43" s="725"/>
      <c r="Q43" s="725"/>
      <c r="R43" s="719"/>
      <c r="S43" s="7"/>
      <c r="T43" s="7"/>
      <c r="U43" s="7"/>
      <c r="V43" s="7"/>
    </row>
    <row r="44" spans="1:22" ht="15" hidden="1" customHeight="1" thickBot="1" x14ac:dyDescent="0.3">
      <c r="A44" s="373"/>
      <c r="B44" s="402"/>
      <c r="C44" s="402"/>
      <c r="D44" s="402"/>
      <c r="E44" s="402"/>
      <c r="F44" s="402"/>
      <c r="G44" s="315"/>
      <c r="I44" s="963"/>
      <c r="J44" s="965"/>
      <c r="K44" s="177"/>
      <c r="L44" s="177"/>
      <c r="M44" s="177"/>
      <c r="N44" s="177"/>
      <c r="O44" s="177"/>
      <c r="P44" s="688"/>
      <c r="Q44" s="716"/>
      <c r="R44" s="719"/>
      <c r="S44" s="7"/>
      <c r="T44" s="7"/>
      <c r="U44" s="7"/>
      <c r="V44" s="287"/>
    </row>
    <row r="45" spans="1:22" ht="15" hidden="1" customHeight="1" thickBot="1" x14ac:dyDescent="0.3">
      <c r="A45" s="373"/>
      <c r="B45" s="402"/>
      <c r="C45" s="402"/>
      <c r="D45" s="402"/>
      <c r="E45" s="402"/>
      <c r="F45" s="402"/>
      <c r="G45" s="315"/>
      <c r="I45" s="293">
        <v>1</v>
      </c>
      <c r="J45" s="966" t="s">
        <v>74</v>
      </c>
      <c r="K45" s="196"/>
      <c r="L45" s="198"/>
      <c r="M45" s="198"/>
      <c r="N45" s="196"/>
      <c r="O45" s="196"/>
      <c r="P45" s="687"/>
      <c r="Q45" s="716"/>
      <c r="R45" s="719"/>
      <c r="S45" s="7"/>
      <c r="T45" s="7"/>
      <c r="U45" s="7"/>
      <c r="V45" s="287"/>
    </row>
    <row r="46" spans="1:22" ht="15" hidden="1" customHeight="1" thickBot="1" x14ac:dyDescent="0.3">
      <c r="A46" s="373"/>
      <c r="B46" s="402"/>
      <c r="C46" s="402"/>
      <c r="D46" s="402"/>
      <c r="E46" s="402"/>
      <c r="F46" s="402"/>
      <c r="G46" s="315"/>
      <c r="I46" s="411"/>
      <c r="J46" s="967"/>
      <c r="K46" s="200"/>
      <c r="L46" s="445"/>
      <c r="M46" s="445"/>
      <c r="N46" s="445"/>
      <c r="O46" s="445"/>
      <c r="P46" s="697"/>
      <c r="Q46" s="716"/>
      <c r="R46" s="719"/>
      <c r="S46" s="7"/>
      <c r="T46" s="7"/>
      <c r="U46" s="7"/>
      <c r="V46" s="287"/>
    </row>
    <row r="47" spans="1:22" ht="15" hidden="1" customHeight="1" thickBot="1" x14ac:dyDescent="0.3">
      <c r="A47" s="373"/>
      <c r="B47" s="402"/>
      <c r="C47" s="402"/>
      <c r="D47" s="402"/>
      <c r="E47" s="402"/>
      <c r="F47" s="402"/>
      <c r="G47" s="315"/>
      <c r="I47" s="412"/>
      <c r="J47" s="968"/>
      <c r="K47" s="196"/>
      <c r="L47" s="198"/>
      <c r="M47" s="198"/>
      <c r="N47" s="196"/>
      <c r="O47" s="201"/>
      <c r="P47" s="687"/>
      <c r="Q47" s="716"/>
      <c r="R47" s="719"/>
      <c r="S47" s="7"/>
      <c r="T47" s="7"/>
      <c r="U47" s="7"/>
      <c r="V47" s="287"/>
    </row>
    <row r="48" spans="1:22" ht="15.75" hidden="1" customHeight="1" thickBot="1" x14ac:dyDescent="0.3">
      <c r="A48" s="107">
        <v>1</v>
      </c>
      <c r="B48" s="79" t="s">
        <v>57</v>
      </c>
      <c r="C48" s="40" t="s">
        <v>18</v>
      </c>
      <c r="D48" s="104" t="s">
        <v>58</v>
      </c>
      <c r="E48" s="29" t="s">
        <v>1</v>
      </c>
      <c r="F48" s="195" t="s">
        <v>56</v>
      </c>
      <c r="G48" s="58">
        <v>279638.62</v>
      </c>
      <c r="I48" s="303">
        <v>3</v>
      </c>
      <c r="J48" s="972" t="s">
        <v>74</v>
      </c>
      <c r="K48" s="196"/>
      <c r="L48" s="198"/>
      <c r="M48" s="29"/>
      <c r="N48" s="137"/>
      <c r="O48" s="137"/>
      <c r="P48" s="682"/>
      <c r="Q48" s="716"/>
      <c r="R48" s="719"/>
      <c r="S48" s="7"/>
      <c r="T48" s="7"/>
      <c r="U48" s="7"/>
      <c r="V48" s="7"/>
    </row>
    <row r="49" spans="1:22" ht="15.75" hidden="1" customHeight="1" thickBot="1" x14ac:dyDescent="0.3">
      <c r="A49" s="107"/>
      <c r="B49" s="85" t="s">
        <v>59</v>
      </c>
      <c r="C49" s="41"/>
      <c r="D49" s="105"/>
      <c r="E49" s="15"/>
      <c r="F49" s="35"/>
      <c r="G49" s="50"/>
      <c r="I49" s="387"/>
      <c r="J49" s="973"/>
      <c r="K49" s="545"/>
      <c r="L49" s="177"/>
      <c r="M49" s="13"/>
      <c r="N49" s="559"/>
      <c r="O49" s="84"/>
      <c r="P49" s="681"/>
      <c r="Q49" s="716"/>
      <c r="R49" s="719"/>
      <c r="S49" s="7"/>
      <c r="T49" s="7"/>
      <c r="U49" s="7"/>
      <c r="V49" s="7"/>
    </row>
    <row r="50" spans="1:22" ht="15.75" hidden="1" customHeight="1" thickBot="1" x14ac:dyDescent="0.3">
      <c r="A50" s="107"/>
      <c r="B50" s="138"/>
      <c r="C50" s="36"/>
      <c r="D50" s="179"/>
      <c r="E50" s="24"/>
      <c r="F50" s="195"/>
      <c r="G50" s="58"/>
      <c r="I50" s="293">
        <v>2</v>
      </c>
      <c r="J50" s="304" t="s">
        <v>74</v>
      </c>
      <c r="K50" s="196"/>
      <c r="L50" s="198"/>
      <c r="M50" s="198"/>
      <c r="N50" s="935"/>
      <c r="O50" s="201"/>
      <c r="P50" s="687"/>
      <c r="Q50" s="716"/>
      <c r="R50" s="719"/>
      <c r="S50" s="7"/>
      <c r="T50" s="7"/>
      <c r="U50" s="7"/>
      <c r="V50" s="7"/>
    </row>
    <row r="51" spans="1:22" ht="15.75" hidden="1" customHeight="1" thickBot="1" x14ac:dyDescent="0.3">
      <c r="A51" s="107"/>
      <c r="B51" s="138"/>
      <c r="C51" s="36"/>
      <c r="D51" s="179"/>
      <c r="E51" s="24"/>
      <c r="F51" s="195"/>
      <c r="G51" s="58"/>
      <c r="I51" s="381"/>
      <c r="J51" s="417"/>
      <c r="K51" s="200"/>
      <c r="L51" s="445"/>
      <c r="M51" s="445"/>
      <c r="N51" s="936"/>
      <c r="O51" s="445"/>
      <c r="P51" s="697"/>
      <c r="Q51" s="716"/>
      <c r="R51" s="719"/>
      <c r="S51" s="7"/>
      <c r="T51" s="7"/>
      <c r="U51" s="7"/>
      <c r="V51" s="7"/>
    </row>
    <row r="52" spans="1:22" ht="15.75" hidden="1" customHeight="1" thickBot="1" x14ac:dyDescent="0.3">
      <c r="A52" s="266"/>
      <c r="B52" s="119"/>
      <c r="C52" s="36"/>
      <c r="D52" s="179"/>
      <c r="E52" s="24"/>
      <c r="F52" s="195"/>
      <c r="G52" s="58"/>
      <c r="I52" s="408">
        <v>1</v>
      </c>
      <c r="J52" s="951" t="s">
        <v>74</v>
      </c>
      <c r="K52" s="196"/>
      <c r="L52" s="198"/>
      <c r="M52" s="198"/>
      <c r="N52" s="928"/>
      <c r="O52" s="196"/>
      <c r="P52" s="726"/>
      <c r="Q52" s="714"/>
      <c r="R52" s="735"/>
      <c r="S52" s="285"/>
      <c r="T52" s="47"/>
      <c r="U52" s="7"/>
      <c r="V52" s="7"/>
    </row>
    <row r="53" spans="1:22" ht="15.75" hidden="1" thickBot="1" x14ac:dyDescent="0.3">
      <c r="A53" s="266"/>
      <c r="B53" s="119"/>
      <c r="C53" s="36"/>
      <c r="D53" s="179"/>
      <c r="E53" s="24"/>
      <c r="F53" s="195"/>
      <c r="G53" s="58"/>
      <c r="I53" s="410"/>
      <c r="J53" s="934"/>
      <c r="K53" s="197"/>
      <c r="L53" s="177"/>
      <c r="M53" s="177"/>
      <c r="N53" s="954"/>
      <c r="O53" s="177"/>
      <c r="P53" s="688"/>
      <c r="Q53" s="714"/>
      <c r="R53" s="718"/>
      <c r="S53" s="284"/>
      <c r="T53" s="47"/>
      <c r="U53" s="7"/>
      <c r="V53" s="7"/>
    </row>
    <row r="54" spans="1:22" ht="15.75" hidden="1" customHeight="1" thickBot="1" x14ac:dyDescent="0.3">
      <c r="A54" s="196" t="s">
        <v>98</v>
      </c>
      <c r="B54" s="935" t="s">
        <v>33</v>
      </c>
      <c r="C54" s="208" t="s">
        <v>99</v>
      </c>
      <c r="D54" s="272" t="s">
        <v>1</v>
      </c>
      <c r="E54" s="43" t="s">
        <v>100</v>
      </c>
      <c r="F54" s="111">
        <v>42536.12</v>
      </c>
      <c r="G54" s="58"/>
      <c r="I54" s="407"/>
      <c r="J54" s="409"/>
      <c r="K54" s="177"/>
      <c r="L54" s="407"/>
      <c r="M54" s="249"/>
      <c r="N54" s="413"/>
      <c r="O54" s="30"/>
      <c r="P54" s="685"/>
      <c r="Q54" s="716"/>
      <c r="R54" s="718"/>
      <c r="S54" s="7"/>
      <c r="T54" s="47"/>
      <c r="U54" s="7"/>
      <c r="V54" s="7"/>
    </row>
    <row r="55" spans="1:22" ht="15.75" hidden="1" thickBot="1" x14ac:dyDescent="0.3">
      <c r="A55" s="200" t="s">
        <v>101</v>
      </c>
      <c r="B55" s="969"/>
      <c r="C55" s="12"/>
      <c r="D55" s="242" t="s">
        <v>1</v>
      </c>
      <c r="E55" s="33" t="s">
        <v>102</v>
      </c>
      <c r="F55" s="397">
        <v>50049.08</v>
      </c>
      <c r="G55" s="58"/>
      <c r="I55" s="387"/>
      <c r="J55" s="383"/>
      <c r="K55" s="177"/>
      <c r="L55" s="177"/>
      <c r="M55" s="13"/>
      <c r="N55" s="416"/>
      <c r="O55" s="96"/>
      <c r="P55" s="727"/>
      <c r="Q55" s="714"/>
      <c r="R55" s="718"/>
      <c r="S55" s="284"/>
      <c r="T55" s="47"/>
      <c r="U55" s="7"/>
      <c r="V55" s="7"/>
    </row>
    <row r="56" spans="1:22" ht="15.75" hidden="1" customHeight="1" thickBot="1" x14ac:dyDescent="0.3">
      <c r="A56" s="200"/>
      <c r="B56" s="969"/>
      <c r="C56" s="12"/>
      <c r="D56" s="242"/>
      <c r="E56" s="33"/>
      <c r="F56" s="397"/>
      <c r="G56" s="58"/>
      <c r="I56" s="293">
        <v>2</v>
      </c>
      <c r="J56" s="951" t="s">
        <v>74</v>
      </c>
      <c r="K56" s="196"/>
      <c r="L56" s="198"/>
      <c r="M56" s="29"/>
      <c r="N56" s="510"/>
      <c r="O56" s="137"/>
      <c r="P56" s="682"/>
      <c r="Q56" s="743"/>
      <c r="R56" s="719"/>
      <c r="S56" s="7"/>
      <c r="T56" s="7"/>
      <c r="U56" s="7"/>
      <c r="V56" s="7"/>
    </row>
    <row r="57" spans="1:22" ht="15.75" hidden="1" thickBot="1" x14ac:dyDescent="0.3">
      <c r="A57" s="200"/>
      <c r="B57" s="969"/>
      <c r="C57" s="12"/>
      <c r="D57" s="242"/>
      <c r="E57" s="33"/>
      <c r="F57" s="397"/>
      <c r="G57" s="58"/>
      <c r="I57" s="406"/>
      <c r="J57" s="970"/>
      <c r="K57" s="200"/>
      <c r="L57" s="445"/>
      <c r="M57" s="12"/>
      <c r="N57" s="509"/>
      <c r="O57" s="128"/>
      <c r="P57" s="680"/>
      <c r="Q57" s="716"/>
      <c r="R57" s="719"/>
      <c r="S57" s="7"/>
      <c r="T57" s="7"/>
      <c r="U57" s="7"/>
      <c r="V57" s="7"/>
    </row>
    <row r="58" spans="1:22" ht="15.75" hidden="1" customHeight="1" thickBot="1" x14ac:dyDescent="0.3">
      <c r="A58" s="200"/>
      <c r="B58" s="969"/>
      <c r="C58" s="12"/>
      <c r="D58" s="242"/>
      <c r="E58" s="33"/>
      <c r="F58" s="397"/>
      <c r="G58" s="58"/>
      <c r="I58" s="381">
        <v>3</v>
      </c>
      <c r="J58" s="951" t="s">
        <v>74</v>
      </c>
      <c r="K58" s="196"/>
      <c r="L58" s="198"/>
      <c r="M58" s="198"/>
      <c r="N58" s="118"/>
      <c r="O58" s="43"/>
      <c r="P58" s="682"/>
      <c r="Q58" s="716"/>
      <c r="R58" s="719"/>
      <c r="S58" s="7"/>
      <c r="T58" s="7"/>
      <c r="U58" s="7"/>
      <c r="V58" s="7"/>
    </row>
    <row r="59" spans="1:22" ht="15.75" hidden="1" thickBot="1" x14ac:dyDescent="0.3">
      <c r="A59" s="200"/>
      <c r="B59" s="969"/>
      <c r="C59" s="12"/>
      <c r="D59" s="242"/>
      <c r="E59" s="33"/>
      <c r="F59" s="397"/>
      <c r="G59" s="58"/>
      <c r="I59" s="381"/>
      <c r="J59" s="971"/>
      <c r="K59" s="200"/>
      <c r="L59" s="445"/>
      <c r="M59" s="445"/>
      <c r="N59" s="60"/>
      <c r="O59" s="33"/>
      <c r="P59" s="679"/>
      <c r="Q59" s="716"/>
      <c r="R59" s="719"/>
      <c r="S59" s="7"/>
      <c r="T59" s="7"/>
      <c r="U59" s="7"/>
      <c r="V59" s="7"/>
    </row>
    <row r="60" spans="1:22" ht="15.75" hidden="1" customHeight="1" x14ac:dyDescent="0.25">
      <c r="A60" s="178"/>
      <c r="B60" s="936"/>
      <c r="C60" s="227"/>
      <c r="D60" s="242" t="s">
        <v>1</v>
      </c>
      <c r="E60" s="33" t="s">
        <v>103</v>
      </c>
      <c r="F60" s="397">
        <v>25559.19</v>
      </c>
      <c r="G60" s="58">
        <v>315868.13</v>
      </c>
      <c r="I60" s="377">
        <v>4</v>
      </c>
      <c r="J60" s="951" t="s">
        <v>74</v>
      </c>
      <c r="K60" s="196"/>
      <c r="L60" s="196"/>
      <c r="M60" s="198"/>
      <c r="N60" s="382"/>
      <c r="O60" s="196"/>
      <c r="P60" s="687"/>
      <c r="Q60" s="716"/>
      <c r="R60" s="719"/>
      <c r="S60" s="7"/>
      <c r="T60" s="7"/>
      <c r="U60" s="7"/>
      <c r="V60" s="7"/>
    </row>
    <row r="61" spans="1:22" ht="15.75" hidden="1" customHeight="1" thickBot="1" x14ac:dyDescent="0.3">
      <c r="A61" s="177"/>
      <c r="B61" s="177"/>
      <c r="C61" s="13"/>
      <c r="D61" s="265" t="s">
        <v>1</v>
      </c>
      <c r="E61" s="30" t="s">
        <v>104</v>
      </c>
      <c r="F61" s="68">
        <v>40948.89</v>
      </c>
      <c r="G61" s="202"/>
      <c r="I61" s="246"/>
      <c r="J61" s="970"/>
      <c r="K61" s="197"/>
      <c r="L61" s="177"/>
      <c r="M61" s="177"/>
      <c r="N61" s="400"/>
      <c r="O61" s="197"/>
      <c r="P61" s="688"/>
      <c r="Q61" s="716"/>
      <c r="R61" s="719"/>
      <c r="S61" s="7"/>
      <c r="T61" s="7"/>
      <c r="U61" s="7"/>
      <c r="V61" s="7"/>
    </row>
    <row r="62" spans="1:22" ht="15.75" hidden="1" customHeight="1" thickBot="1" x14ac:dyDescent="0.3">
      <c r="A62" s="107"/>
      <c r="B62" s="138"/>
      <c r="C62" s="36"/>
      <c r="D62" s="179"/>
      <c r="E62" s="24"/>
      <c r="F62" s="195"/>
      <c r="G62" s="202"/>
      <c r="I62" s="245"/>
      <c r="J62" s="243"/>
      <c r="K62" s="949"/>
      <c r="L62" s="386"/>
      <c r="M62" s="376"/>
      <c r="N62" s="401"/>
      <c r="O62" s="96"/>
      <c r="P62" s="684"/>
      <c r="Q62" s="716"/>
      <c r="R62" s="719"/>
      <c r="S62" s="7"/>
      <c r="T62" s="7"/>
      <c r="U62" s="7"/>
      <c r="V62" s="7"/>
    </row>
    <row r="63" spans="1:22" ht="16.5" hidden="1" customHeight="1" thickBot="1" x14ac:dyDescent="0.3">
      <c r="A63" s="107"/>
      <c r="B63" s="138"/>
      <c r="C63" s="36"/>
      <c r="D63" s="179"/>
      <c r="E63" s="24"/>
      <c r="F63" s="195"/>
      <c r="G63" s="26"/>
      <c r="I63" s="378"/>
      <c r="J63" s="244"/>
      <c r="K63" s="950"/>
      <c r="L63" s="177"/>
      <c r="M63" s="387"/>
      <c r="N63" s="242"/>
      <c r="O63" s="33"/>
      <c r="P63" s="679"/>
      <c r="Q63" s="716"/>
      <c r="R63" s="719"/>
      <c r="S63" s="7"/>
      <c r="T63" s="7"/>
      <c r="U63" s="7"/>
      <c r="V63" s="7"/>
    </row>
    <row r="64" spans="1:22" ht="15.75" hidden="1" customHeight="1" thickBot="1" x14ac:dyDescent="0.3">
      <c r="A64" s="107">
        <v>2</v>
      </c>
      <c r="B64" s="52" t="s">
        <v>38</v>
      </c>
      <c r="C64" s="40" t="s">
        <v>28</v>
      </c>
      <c r="D64" s="66" t="s">
        <v>60</v>
      </c>
      <c r="E64" s="24" t="s">
        <v>1</v>
      </c>
      <c r="F64" s="195" t="s">
        <v>51</v>
      </c>
      <c r="G64" s="68">
        <v>39799.230000000003</v>
      </c>
      <c r="I64" s="947"/>
      <c r="J64" s="952"/>
      <c r="K64" s="185"/>
      <c r="L64" s="36"/>
      <c r="M64" s="64"/>
      <c r="N64" s="242"/>
      <c r="O64" s="33"/>
      <c r="P64" s="679"/>
      <c r="Q64" s="716"/>
      <c r="R64" s="719"/>
      <c r="S64" s="7"/>
      <c r="T64" s="7"/>
      <c r="U64" s="7"/>
      <c r="V64" s="7"/>
    </row>
    <row r="65" spans="1:54" ht="17.25" hidden="1" customHeight="1" thickBot="1" x14ac:dyDescent="0.3">
      <c r="A65" s="108"/>
      <c r="B65" s="55"/>
      <c r="C65" s="36"/>
      <c r="D65" s="64"/>
      <c r="E65" s="7"/>
      <c r="F65" s="136"/>
      <c r="G65" s="110"/>
      <c r="I65" s="948"/>
      <c r="J65" s="953"/>
      <c r="K65" s="74"/>
      <c r="L65" s="32"/>
      <c r="M65" s="31"/>
      <c r="N65" s="32"/>
      <c r="O65" s="180"/>
      <c r="P65" s="148"/>
      <c r="Q65" s="716"/>
      <c r="R65" s="719"/>
      <c r="S65" s="7"/>
      <c r="T65" s="7"/>
      <c r="U65" s="7"/>
      <c r="V65" s="7"/>
    </row>
    <row r="66" spans="1:54" ht="15.75" thickBot="1" x14ac:dyDescent="0.3">
      <c r="A66" s="108"/>
      <c r="B66" s="55"/>
      <c r="C66" s="36"/>
      <c r="D66" s="64"/>
      <c r="E66" s="7"/>
      <c r="F66" s="136"/>
      <c r="G66" s="54">
        <f>SUM(G48:G65)</f>
        <v>635305.98</v>
      </c>
      <c r="I66" s="903" t="s">
        <v>29</v>
      </c>
      <c r="J66" s="904"/>
      <c r="K66" s="904"/>
      <c r="L66" s="904"/>
      <c r="M66" s="904"/>
      <c r="N66" s="904"/>
      <c r="O66" s="905"/>
      <c r="P66" s="683">
        <f>P43</f>
        <v>0</v>
      </c>
      <c r="Q66" s="683">
        <f t="shared" ref="Q66:R66" si="2">Q43</f>
        <v>0</v>
      </c>
      <c r="R66" s="17">
        <f t="shared" si="2"/>
        <v>0</v>
      </c>
      <c r="S66" s="7"/>
      <c r="T66" s="7"/>
      <c r="U66" s="7"/>
      <c r="V66" s="7"/>
    </row>
    <row r="67" spans="1:54" ht="15.75" hidden="1" thickBot="1" x14ac:dyDescent="0.3">
      <c r="A67" s="108"/>
      <c r="B67" s="57" t="s">
        <v>61</v>
      </c>
      <c r="C67" s="41"/>
      <c r="D67" s="45"/>
      <c r="E67" s="32"/>
      <c r="F67" s="53"/>
      <c r="G67" s="111">
        <v>4474.07</v>
      </c>
      <c r="I67" s="367">
        <v>3</v>
      </c>
      <c r="J67" s="674" t="s">
        <v>86</v>
      </c>
      <c r="K67" s="198"/>
      <c r="L67" s="198"/>
      <c r="M67" s="29"/>
      <c r="N67" s="587"/>
      <c r="O67" s="43"/>
      <c r="P67" s="184"/>
      <c r="Q67" s="691"/>
      <c r="R67" s="184"/>
      <c r="S67" s="284"/>
      <c r="T67" s="7"/>
      <c r="U67" s="7"/>
      <c r="V67" s="7"/>
    </row>
    <row r="68" spans="1:54" ht="15.75" hidden="1" thickBot="1" x14ac:dyDescent="0.3">
      <c r="A68" s="108">
        <v>3</v>
      </c>
      <c r="B68" s="52" t="s">
        <v>38</v>
      </c>
      <c r="C68" s="36" t="s">
        <v>33</v>
      </c>
      <c r="D68" s="64" t="s">
        <v>41</v>
      </c>
      <c r="E68" s="394" t="s">
        <v>1</v>
      </c>
      <c r="F68" s="82" t="s">
        <v>62</v>
      </c>
      <c r="G68" s="152"/>
      <c r="I68" s="193"/>
      <c r="J68" s="194"/>
      <c r="K68" s="445"/>
      <c r="L68" s="445"/>
      <c r="M68" s="12"/>
      <c r="N68" s="275"/>
      <c r="O68" s="33"/>
      <c r="P68" s="686"/>
      <c r="Q68" s="716"/>
      <c r="R68" s="719"/>
      <c r="S68" s="7"/>
      <c r="T68" s="47"/>
      <c r="U68" s="7"/>
      <c r="V68" s="7"/>
    </row>
    <row r="69" spans="1:54" ht="15.75" hidden="1" thickBot="1" x14ac:dyDescent="0.3">
      <c r="A69" s="108"/>
      <c r="B69" s="57" t="s">
        <v>42</v>
      </c>
      <c r="C69" s="32"/>
      <c r="D69" s="31"/>
      <c r="E69" s="32"/>
      <c r="F69" s="109"/>
      <c r="G69" s="68">
        <v>638.22</v>
      </c>
      <c r="I69" s="134">
        <v>2</v>
      </c>
      <c r="J69" s="135"/>
      <c r="K69" s="48"/>
      <c r="L69" s="27"/>
      <c r="M69" s="16"/>
      <c r="N69" s="27"/>
      <c r="O69" s="28"/>
      <c r="P69" s="728"/>
      <c r="Q69" s="716"/>
      <c r="R69" s="719"/>
      <c r="S69" s="7"/>
      <c r="T69" s="7"/>
      <c r="U69" s="7"/>
      <c r="V69" s="7"/>
    </row>
    <row r="70" spans="1:54" ht="15.75" hidden="1" thickBot="1" x14ac:dyDescent="0.3">
      <c r="A70" s="903" t="s">
        <v>29</v>
      </c>
      <c r="B70" s="904"/>
      <c r="C70" s="904"/>
      <c r="D70" s="904"/>
      <c r="E70" s="904"/>
      <c r="F70" s="905"/>
      <c r="G70" s="120"/>
      <c r="I70" s="944">
        <v>2</v>
      </c>
      <c r="J70" s="203" t="s">
        <v>86</v>
      </c>
      <c r="K70" s="198"/>
      <c r="L70" s="198"/>
      <c r="M70" s="198"/>
      <c r="N70" s="276"/>
      <c r="O70" s="43"/>
      <c r="P70" s="691"/>
      <c r="Q70" s="716"/>
      <c r="R70" s="719"/>
      <c r="S70" s="7"/>
      <c r="T70" s="7"/>
      <c r="U70" s="7"/>
      <c r="V70" s="7"/>
    </row>
    <row r="71" spans="1:54" ht="15.75" hidden="1" thickBot="1" x14ac:dyDescent="0.3">
      <c r="A71" s="51">
        <v>1</v>
      </c>
      <c r="B71" s="65" t="s">
        <v>38</v>
      </c>
      <c r="C71" s="46" t="s">
        <v>22</v>
      </c>
      <c r="D71" s="40" t="s">
        <v>63</v>
      </c>
      <c r="E71" s="392" t="s">
        <v>1</v>
      </c>
      <c r="F71" s="43" t="s">
        <v>64</v>
      </c>
      <c r="G71" s="120"/>
      <c r="I71" s="945"/>
      <c r="J71" s="575"/>
      <c r="K71" s="445"/>
      <c r="L71" s="445"/>
      <c r="M71" s="445"/>
      <c r="N71" s="275"/>
      <c r="O71" s="33"/>
      <c r="P71" s="686"/>
      <c r="Q71" s="716"/>
      <c r="R71" s="719"/>
      <c r="S71" s="7"/>
      <c r="T71" s="7"/>
      <c r="U71" s="7"/>
      <c r="V71" s="7"/>
    </row>
    <row r="72" spans="1:54" ht="15.75" hidden="1" thickBot="1" x14ac:dyDescent="0.3">
      <c r="A72" s="182"/>
      <c r="B72" s="125"/>
      <c r="C72" s="49"/>
      <c r="D72" s="36"/>
      <c r="E72" s="8"/>
      <c r="F72" s="136"/>
      <c r="G72" s="120"/>
      <c r="I72" s="945"/>
      <c r="J72" s="575"/>
      <c r="K72" s="379"/>
      <c r="L72" s="571"/>
      <c r="M72" s="571"/>
      <c r="N72" s="124"/>
      <c r="O72" s="33"/>
      <c r="P72" s="679"/>
      <c r="Q72" s="716"/>
      <c r="R72" s="719"/>
      <c r="S72" s="7"/>
      <c r="T72" s="7"/>
      <c r="U72" s="7"/>
      <c r="V72" s="7"/>
    </row>
    <row r="73" spans="1:54" ht="15.75" hidden="1" thickBot="1" x14ac:dyDescent="0.3">
      <c r="A73" s="114">
        <v>2</v>
      </c>
      <c r="B73" s="52" t="s">
        <v>38</v>
      </c>
      <c r="C73" s="22" t="s">
        <v>23</v>
      </c>
      <c r="D73" s="24" t="s">
        <v>65</v>
      </c>
      <c r="E73" s="394" t="s">
        <v>1</v>
      </c>
      <c r="F73" s="84" t="s">
        <v>66</v>
      </c>
      <c r="G73" s="113">
        <v>521765</v>
      </c>
      <c r="I73" s="946"/>
      <c r="J73" s="576"/>
      <c r="K73" s="380"/>
      <c r="L73" s="572"/>
      <c r="M73" s="572"/>
      <c r="N73" s="84"/>
      <c r="O73" s="30"/>
      <c r="P73" s="681"/>
      <c r="Q73" s="716"/>
      <c r="R73" s="719"/>
      <c r="S73" s="7"/>
      <c r="T73" s="7"/>
      <c r="U73" s="7"/>
      <c r="V73" s="7"/>
    </row>
    <row r="74" spans="1:54" ht="15.75" thickBot="1" x14ac:dyDescent="0.3">
      <c r="A74" s="114"/>
      <c r="B74" s="52"/>
      <c r="C74" s="22"/>
      <c r="D74" s="24"/>
      <c r="E74" s="31"/>
      <c r="F74" s="41"/>
      <c r="G74" s="106">
        <f>SUM(G67:G73)</f>
        <v>526877.29</v>
      </c>
      <c r="I74" s="903" t="s">
        <v>87</v>
      </c>
      <c r="J74" s="904"/>
      <c r="K74" s="904"/>
      <c r="L74" s="904"/>
      <c r="M74" s="904"/>
      <c r="N74" s="904"/>
      <c r="O74" s="905"/>
      <c r="P74" s="683">
        <f>SUM(P67:P73)</f>
        <v>0</v>
      </c>
      <c r="Q74" s="683">
        <f t="shared" ref="Q74:R74" si="3">SUM(Q67:Q73)</f>
        <v>0</v>
      </c>
      <c r="R74" s="17">
        <f t="shared" si="3"/>
        <v>0</v>
      </c>
      <c r="S74" s="7"/>
      <c r="T74" s="7"/>
      <c r="U74" s="47"/>
      <c r="V74" s="7"/>
    </row>
    <row r="75" spans="1:54" ht="15.75" hidden="1" thickBot="1" x14ac:dyDescent="0.3">
      <c r="A75" s="114"/>
      <c r="B75" s="52"/>
      <c r="C75" s="22"/>
      <c r="D75" s="24"/>
      <c r="E75" s="31"/>
      <c r="F75" s="41"/>
      <c r="G75" s="106"/>
      <c r="I75" s="906">
        <v>1</v>
      </c>
      <c r="J75" s="908" t="s">
        <v>81</v>
      </c>
      <c r="K75" s="198"/>
      <c r="L75" s="433"/>
      <c r="M75" s="319"/>
      <c r="N75" s="435"/>
      <c r="O75" s="201"/>
      <c r="P75" s="687"/>
      <c r="Q75" s="739"/>
      <c r="R75" s="961"/>
      <c r="S75" s="955"/>
      <c r="T75" s="285"/>
      <c r="U75" s="47"/>
      <c r="V75" s="7"/>
    </row>
    <row r="76" spans="1:54" ht="15.75" hidden="1" thickBot="1" x14ac:dyDescent="0.3">
      <c r="A76" s="222"/>
      <c r="B76" s="52"/>
      <c r="C76" s="22"/>
      <c r="D76" s="24"/>
      <c r="E76" s="8"/>
      <c r="F76" s="36"/>
      <c r="G76" s="106"/>
      <c r="I76" s="907"/>
      <c r="J76" s="909"/>
      <c r="K76" s="273"/>
      <c r="L76" s="445"/>
      <c r="M76" s="320"/>
      <c r="N76" s="445"/>
      <c r="O76" s="337"/>
      <c r="P76" s="697"/>
      <c r="Q76" s="739"/>
      <c r="R76" s="961"/>
      <c r="S76" s="955"/>
      <c r="T76" s="285"/>
      <c r="U76" s="47"/>
      <c r="V76" s="7"/>
    </row>
    <row r="77" spans="1:54" s="24" customFormat="1" ht="15.75" hidden="1" thickBot="1" x14ac:dyDescent="0.3">
      <c r="A77" s="358"/>
      <c r="B77" s="52"/>
      <c r="C77" s="22"/>
      <c r="E77" s="27"/>
      <c r="F77" s="67"/>
      <c r="G77" s="106"/>
      <c r="I77" s="906">
        <v>4</v>
      </c>
      <c r="J77" s="957" t="s">
        <v>81</v>
      </c>
      <c r="K77" s="198"/>
      <c r="L77" s="198"/>
      <c r="M77" s="198"/>
      <c r="N77" s="587"/>
      <c r="O77" s="80"/>
      <c r="P77" s="111"/>
      <c r="Q77" s="679"/>
      <c r="R77" s="111"/>
      <c r="S77" s="955"/>
      <c r="T77" s="285"/>
      <c r="U77" s="4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s="32" customFormat="1" ht="15.75" hidden="1" thickBot="1" x14ac:dyDescent="0.3">
      <c r="A78" s="359"/>
      <c r="B78" s="48"/>
      <c r="C78" s="27"/>
      <c r="D78" s="16"/>
      <c r="E78" s="31"/>
      <c r="F78" s="41"/>
      <c r="G78" s="17"/>
      <c r="I78" s="907"/>
      <c r="J78" s="958"/>
      <c r="K78" s="445"/>
      <c r="L78" s="445"/>
      <c r="M78" s="445"/>
      <c r="N78" s="439"/>
      <c r="O78" s="81"/>
      <c r="P78" s="422"/>
      <c r="Q78" s="679"/>
      <c r="R78" s="422"/>
      <c r="S78" s="955"/>
      <c r="T78" s="285"/>
      <c r="U78" s="4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5.75" hidden="1" thickBot="1" x14ac:dyDescent="0.3">
      <c r="A79" s="418"/>
      <c r="B79" s="55"/>
      <c r="C79" s="8"/>
      <c r="D79" s="7"/>
      <c r="E79" s="31"/>
      <c r="F79" s="41"/>
      <c r="G79" s="419"/>
      <c r="I79" s="907"/>
      <c r="J79" s="958"/>
      <c r="K79" s="552"/>
      <c r="L79" s="566"/>
      <c r="M79" s="124"/>
      <c r="N79" s="439"/>
      <c r="O79" s="81"/>
      <c r="P79" s="422"/>
      <c r="Q79" s="679"/>
      <c r="R79" s="422"/>
      <c r="S79" s="955"/>
      <c r="T79" s="285"/>
      <c r="U79" s="4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4.25" hidden="1" customHeight="1" thickBot="1" x14ac:dyDescent="0.3">
      <c r="A80" s="418"/>
      <c r="B80" s="55"/>
      <c r="C80" s="8"/>
      <c r="D80" s="7"/>
      <c r="E80" s="31"/>
      <c r="F80" s="41"/>
      <c r="G80" s="419"/>
      <c r="I80" s="907"/>
      <c r="J80" s="958"/>
      <c r="K80" s="554"/>
      <c r="L80" s="567"/>
      <c r="M80" s="128"/>
      <c r="N80" s="439"/>
      <c r="O80" s="81"/>
      <c r="P80" s="422"/>
      <c r="Q80" s="739"/>
      <c r="R80" s="422"/>
      <c r="S80" s="955"/>
      <c r="T80" s="285"/>
      <c r="U80" s="4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5.75" hidden="1" customHeight="1" thickBot="1" x14ac:dyDescent="0.3">
      <c r="A81" s="114"/>
      <c r="B81" s="52"/>
      <c r="C81" s="22"/>
      <c r="D81" s="24"/>
      <c r="E81" s="31"/>
      <c r="F81" s="41"/>
      <c r="G81" s="199">
        <v>269246.51</v>
      </c>
      <c r="H81" s="156"/>
      <c r="I81" s="956"/>
      <c r="J81" s="959"/>
      <c r="K81" s="553"/>
      <c r="L81" s="559"/>
      <c r="M81" s="84"/>
      <c r="N81" s="443"/>
      <c r="O81" s="56"/>
      <c r="P81" s="68"/>
      <c r="Q81" s="716"/>
      <c r="R81" s="68"/>
      <c r="S81" s="960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5.75" hidden="1" thickBot="1" x14ac:dyDescent="0.3">
      <c r="A82" s="114"/>
      <c r="B82" s="52"/>
      <c r="C82" s="22"/>
      <c r="D82" s="24"/>
      <c r="E82" s="31"/>
      <c r="F82" s="41"/>
      <c r="G82" s="255"/>
      <c r="H82" s="156"/>
      <c r="I82" s="551">
        <v>3</v>
      </c>
      <c r="J82" s="428" t="s">
        <v>81</v>
      </c>
      <c r="K82" s="200"/>
      <c r="L82" s="445"/>
      <c r="M82" s="200"/>
      <c r="N82" s="325"/>
      <c r="O82" s="96"/>
      <c r="P82" s="684"/>
      <c r="Q82" s="716"/>
      <c r="R82" s="736"/>
      <c r="S82" s="389"/>
      <c r="T82" s="7"/>
      <c r="U82" s="7"/>
      <c r="V82" s="7"/>
    </row>
    <row r="83" spans="1:54" ht="15.75" hidden="1" thickBot="1" x14ac:dyDescent="0.3">
      <c r="A83" s="114"/>
      <c r="B83" s="52"/>
      <c r="C83" s="22"/>
      <c r="D83" s="24"/>
      <c r="E83" s="31"/>
      <c r="F83" s="41"/>
      <c r="G83" s="255"/>
      <c r="H83" s="156"/>
      <c r="I83" s="516"/>
      <c r="J83" s="428"/>
      <c r="K83" s="200"/>
      <c r="L83" s="445"/>
      <c r="M83" s="200"/>
      <c r="N83" s="275"/>
      <c r="O83" s="33"/>
      <c r="P83" s="679"/>
      <c r="Q83" s="716"/>
      <c r="R83" s="736"/>
      <c r="S83" s="518"/>
      <c r="T83" s="7"/>
      <c r="U83" s="7"/>
      <c r="V83" s="7"/>
    </row>
    <row r="84" spans="1:54" ht="15.75" hidden="1" thickBot="1" x14ac:dyDescent="0.3">
      <c r="A84" s="114"/>
      <c r="B84" s="52"/>
      <c r="C84" s="22"/>
      <c r="D84" s="24"/>
      <c r="E84" s="31"/>
      <c r="F84" s="41"/>
      <c r="G84" s="255"/>
      <c r="H84" s="156"/>
      <c r="I84" s="454"/>
      <c r="J84" s="280"/>
      <c r="K84" s="273"/>
      <c r="L84" s="445"/>
      <c r="M84" s="200"/>
      <c r="N84" s="275"/>
      <c r="O84" s="33"/>
      <c r="P84" s="679"/>
      <c r="Q84" s="716"/>
      <c r="R84" s="736"/>
      <c r="S84" s="389"/>
      <c r="T84" s="7"/>
      <c r="U84" s="7"/>
      <c r="V84" s="7"/>
    </row>
    <row r="85" spans="1:54" ht="15.75" hidden="1" thickBot="1" x14ac:dyDescent="0.3">
      <c r="A85" s="114"/>
      <c r="B85" s="52"/>
      <c r="C85" s="22"/>
      <c r="D85" s="24"/>
      <c r="E85" s="31"/>
      <c r="F85" s="41"/>
      <c r="G85" s="255"/>
      <c r="H85" s="156"/>
      <c r="I85" s="454"/>
      <c r="J85" s="209"/>
      <c r="K85" s="336"/>
      <c r="L85" s="445"/>
      <c r="M85" s="322"/>
      <c r="N85" s="124"/>
      <c r="O85" s="33"/>
      <c r="P85" s="679"/>
      <c r="Q85" s="716"/>
      <c r="R85" s="736"/>
      <c r="S85" s="389"/>
      <c r="T85" s="7"/>
      <c r="U85" s="7"/>
      <c r="V85" s="7"/>
    </row>
    <row r="86" spans="1:54" ht="15.75" hidden="1" thickBot="1" x14ac:dyDescent="0.3">
      <c r="A86" s="114"/>
      <c r="B86" s="52"/>
      <c r="C86" s="22"/>
      <c r="D86" s="24"/>
      <c r="E86" s="31"/>
      <c r="F86" s="41"/>
      <c r="G86" s="255"/>
      <c r="H86" s="156"/>
      <c r="I86" s="455"/>
      <c r="J86" s="460"/>
      <c r="K86" s="267"/>
      <c r="L86" s="177"/>
      <c r="M86" s="327"/>
      <c r="N86" s="84"/>
      <c r="O86" s="30"/>
      <c r="P86" s="681"/>
      <c r="Q86" s="716"/>
      <c r="R86" s="736"/>
      <c r="S86" s="389"/>
      <c r="T86" s="7"/>
      <c r="U86" s="7"/>
      <c r="V86" s="7"/>
    </row>
    <row r="87" spans="1:54" ht="15.75" hidden="1" thickBot="1" x14ac:dyDescent="0.3">
      <c r="A87" s="114"/>
      <c r="B87" s="52"/>
      <c r="C87" s="22"/>
      <c r="D87" s="24"/>
      <c r="E87" s="31"/>
      <c r="F87" s="41"/>
      <c r="G87" s="255"/>
      <c r="H87" s="156"/>
      <c r="I87" s="515">
        <v>4</v>
      </c>
      <c r="J87" s="221" t="s">
        <v>81</v>
      </c>
      <c r="K87" s="198"/>
      <c r="L87" s="198"/>
      <c r="M87" s="29"/>
      <c r="N87" s="916"/>
      <c r="O87" s="918"/>
      <c r="P87" s="914"/>
      <c r="Q87" s="716"/>
      <c r="R87" s="736"/>
      <c r="S87" s="389"/>
      <c r="T87" s="7"/>
      <c r="U87" s="7"/>
      <c r="V87" s="7"/>
    </row>
    <row r="88" spans="1:54" ht="15.75" hidden="1" thickBot="1" x14ac:dyDescent="0.3">
      <c r="A88" s="114"/>
      <c r="B88" s="52"/>
      <c r="C88" s="22"/>
      <c r="D88" s="24"/>
      <c r="E88" s="31"/>
      <c r="F88" s="41"/>
      <c r="G88" s="255"/>
      <c r="H88" s="156"/>
      <c r="I88" s="517"/>
      <c r="J88" s="267"/>
      <c r="K88" s="197"/>
      <c r="L88" s="177"/>
      <c r="M88" s="13"/>
      <c r="N88" s="917"/>
      <c r="O88" s="919"/>
      <c r="P88" s="915"/>
      <c r="Q88" s="716"/>
      <c r="R88" s="736"/>
      <c r="S88" s="389"/>
      <c r="T88" s="7"/>
      <c r="U88" s="7"/>
      <c r="V88" s="7"/>
    </row>
    <row r="89" spans="1:54" ht="15.75" hidden="1" thickBot="1" x14ac:dyDescent="0.3">
      <c r="A89" s="114"/>
      <c r="B89" s="52"/>
      <c r="C89" s="22"/>
      <c r="D89" s="24"/>
      <c r="E89" s="31"/>
      <c r="F89" s="41"/>
      <c r="G89" s="255"/>
      <c r="H89" s="156"/>
      <c r="I89" s="384">
        <v>3</v>
      </c>
      <c r="J89" s="221" t="s">
        <v>81</v>
      </c>
      <c r="K89" s="198"/>
      <c r="L89" s="198"/>
      <c r="M89" s="208"/>
      <c r="N89" s="392"/>
      <c r="O89" s="43"/>
      <c r="P89" s="682"/>
      <c r="Q89" s="716"/>
      <c r="R89" s="736"/>
      <c r="S89" s="389"/>
      <c r="T89" s="7"/>
      <c r="U89" s="7"/>
      <c r="V89" s="7"/>
    </row>
    <row r="90" spans="1:54" ht="15.75" hidden="1" thickBot="1" x14ac:dyDescent="0.3">
      <c r="A90" s="114"/>
      <c r="B90" s="52"/>
      <c r="C90" s="22"/>
      <c r="D90" s="24"/>
      <c r="E90" s="31"/>
      <c r="F90" s="41"/>
      <c r="G90" s="255"/>
      <c r="H90" s="156"/>
      <c r="I90" s="385"/>
      <c r="J90" s="389"/>
      <c r="K90" s="177"/>
      <c r="L90" s="177"/>
      <c r="M90" s="249"/>
      <c r="N90" s="394"/>
      <c r="O90" s="30"/>
      <c r="P90" s="681"/>
      <c r="Q90" s="716"/>
      <c r="R90" s="736"/>
      <c r="S90" s="389"/>
      <c r="T90" s="7"/>
      <c r="U90" s="7"/>
      <c r="V90" s="7"/>
    </row>
    <row r="91" spans="1:54" ht="15.75" hidden="1" thickBot="1" x14ac:dyDescent="0.3">
      <c r="A91" s="114"/>
      <c r="B91" s="52"/>
      <c r="C91" s="22"/>
      <c r="D91" s="24"/>
      <c r="E91" s="31"/>
      <c r="F91" s="41"/>
      <c r="G91" s="255"/>
      <c r="H91" s="156"/>
      <c r="I91" s="384">
        <v>4</v>
      </c>
      <c r="J91" s="221" t="s">
        <v>81</v>
      </c>
      <c r="K91" s="382"/>
      <c r="L91" s="198"/>
      <c r="M91" s="196"/>
      <c r="N91" s="910"/>
      <c r="O91" s="912"/>
      <c r="P91" s="901"/>
      <c r="Q91" s="716"/>
      <c r="R91" s="736"/>
      <c r="S91" s="389"/>
      <c r="T91" s="7"/>
      <c r="U91" s="7"/>
      <c r="V91" s="7"/>
    </row>
    <row r="92" spans="1:54" ht="15.75" hidden="1" thickBot="1" x14ac:dyDescent="0.3">
      <c r="A92" s="114"/>
      <c r="B92" s="52"/>
      <c r="C92" s="22"/>
      <c r="D92" s="24"/>
      <c r="E92" s="31"/>
      <c r="F92" s="41"/>
      <c r="G92" s="255"/>
      <c r="H92" s="156"/>
      <c r="I92" s="385"/>
      <c r="J92" s="389"/>
      <c r="K92" s="400"/>
      <c r="L92" s="178"/>
      <c r="M92" s="200"/>
      <c r="N92" s="911"/>
      <c r="O92" s="913"/>
      <c r="P92" s="902"/>
      <c r="Q92" s="716"/>
      <c r="R92" s="736"/>
      <c r="S92" s="389"/>
      <c r="T92" s="7"/>
      <c r="U92" s="7"/>
      <c r="V92" s="7"/>
    </row>
    <row r="93" spans="1:54" ht="30.75" hidden="1" thickBot="1" x14ac:dyDescent="0.3">
      <c r="A93" s="114">
        <v>3</v>
      </c>
      <c r="B93" s="112" t="s">
        <v>67</v>
      </c>
      <c r="C93" s="27" t="s">
        <v>0</v>
      </c>
      <c r="D93" s="67" t="s">
        <v>68</v>
      </c>
      <c r="E93" s="27" t="s">
        <v>1</v>
      </c>
      <c r="F93" s="38" t="s">
        <v>56</v>
      </c>
      <c r="G93" s="255"/>
      <c r="H93" s="156"/>
      <c r="I93" s="384">
        <v>5</v>
      </c>
      <c r="J93" s="279" t="s">
        <v>81</v>
      </c>
      <c r="K93" s="278"/>
      <c r="L93" s="198"/>
      <c r="M93" s="196"/>
      <c r="N93" s="74"/>
      <c r="O93" s="30"/>
      <c r="P93" s="681"/>
      <c r="Q93" s="714"/>
      <c r="R93" s="737"/>
      <c r="S93" s="284"/>
      <c r="T93" s="47"/>
      <c r="U93" s="7"/>
      <c r="V93" s="7"/>
    </row>
    <row r="94" spans="1:54" ht="15.75" hidden="1" thickBot="1" x14ac:dyDescent="0.3">
      <c r="A94" s="903" t="s">
        <v>24</v>
      </c>
      <c r="B94" s="904"/>
      <c r="C94" s="904"/>
      <c r="D94" s="904"/>
      <c r="E94" s="904"/>
      <c r="F94" s="905"/>
      <c r="G94" s="255"/>
      <c r="H94" s="156"/>
      <c r="I94" s="440"/>
      <c r="J94" s="428"/>
      <c r="K94" s="436"/>
      <c r="L94" s="178"/>
      <c r="M94" s="200"/>
      <c r="N94" s="123"/>
      <c r="O94" s="34"/>
      <c r="P94" s="680"/>
      <c r="Q94" s="714"/>
      <c r="R94" s="734"/>
      <c r="S94" s="7"/>
      <c r="T94" s="7"/>
      <c r="U94" s="47"/>
      <c r="V94" s="47"/>
    </row>
    <row r="95" spans="1:54" ht="15.75" hidden="1" thickBot="1" x14ac:dyDescent="0.3">
      <c r="A95" s="155"/>
      <c r="B95" s="372"/>
      <c r="C95" s="372"/>
      <c r="D95" s="372"/>
      <c r="E95" s="155"/>
      <c r="F95" s="155"/>
      <c r="G95" s="260"/>
      <c r="H95" s="260"/>
      <c r="I95" s="291">
        <v>5</v>
      </c>
      <c r="J95" s="279" t="s">
        <v>81</v>
      </c>
      <c r="K95" s="196"/>
      <c r="L95" s="198"/>
      <c r="M95" s="198"/>
      <c r="N95" s="935"/>
      <c r="O95" s="201"/>
      <c r="P95" s="687"/>
      <c r="Q95" s="716"/>
      <c r="R95" s="718"/>
      <c r="S95" s="47"/>
      <c r="T95" s="7"/>
      <c r="U95" s="7"/>
      <c r="V95" s="7"/>
    </row>
    <row r="96" spans="1:54" ht="15.75" hidden="1" thickBot="1" x14ac:dyDescent="0.3">
      <c r="A96" s="222">
        <v>1</v>
      </c>
      <c r="B96" s="115" t="s">
        <v>38</v>
      </c>
      <c r="C96" s="22" t="s">
        <v>26</v>
      </c>
      <c r="D96" s="40" t="s">
        <v>69</v>
      </c>
      <c r="E96" s="393" t="s">
        <v>1</v>
      </c>
      <c r="F96" s="206" t="s">
        <v>70</v>
      </c>
      <c r="G96" s="262"/>
      <c r="H96" s="262"/>
      <c r="I96" s="289"/>
      <c r="J96" s="428"/>
      <c r="K96" s="200"/>
      <c r="L96" s="445"/>
      <c r="M96" s="445"/>
      <c r="N96" s="936"/>
      <c r="O96" s="445"/>
      <c r="P96" s="697"/>
      <c r="Q96" s="716"/>
      <c r="R96" s="718"/>
      <c r="S96" s="47"/>
      <c r="T96" s="7"/>
      <c r="U96" s="7"/>
      <c r="V96" s="7"/>
    </row>
    <row r="97" spans="1:28" ht="15.75" hidden="1" customHeight="1" thickBot="1" x14ac:dyDescent="0.3">
      <c r="A97" s="186"/>
      <c r="B97" s="187"/>
      <c r="C97" s="24"/>
      <c r="D97" s="40"/>
      <c r="E97" s="7"/>
      <c r="F97" s="44"/>
      <c r="G97" s="262"/>
      <c r="H97" s="262"/>
      <c r="I97" s="291">
        <v>2</v>
      </c>
      <c r="J97" s="279" t="s">
        <v>81</v>
      </c>
      <c r="K97" s="198"/>
      <c r="L97" s="198"/>
      <c r="M97" s="196"/>
      <c r="N97" s="276"/>
      <c r="O97" s="43"/>
      <c r="P97" s="682"/>
      <c r="Q97" s="716"/>
      <c r="R97" s="718"/>
      <c r="S97" s="47"/>
      <c r="T97" s="7"/>
      <c r="U97" s="7"/>
      <c r="V97" s="7"/>
    </row>
    <row r="98" spans="1:28" ht="15.75" hidden="1" customHeight="1" thickBot="1" x14ac:dyDescent="0.3">
      <c r="A98" s="186"/>
      <c r="B98" s="187"/>
      <c r="C98" s="24"/>
      <c r="D98" s="40"/>
      <c r="E98" s="7"/>
      <c r="F98" s="44"/>
      <c r="G98" s="262"/>
      <c r="H98" s="262"/>
      <c r="I98" s="226"/>
      <c r="J98" s="279"/>
      <c r="K98" s="177"/>
      <c r="L98" s="177"/>
      <c r="M98" s="197"/>
      <c r="N98" s="277"/>
      <c r="O98" s="30"/>
      <c r="P98" s="681"/>
      <c r="Q98" s="716"/>
      <c r="R98" s="718"/>
      <c r="S98" s="47"/>
      <c r="T98" s="7"/>
      <c r="U98" s="7"/>
      <c r="V98" s="7"/>
    </row>
    <row r="99" spans="1:28" ht="15.75" hidden="1" customHeight="1" thickBot="1" x14ac:dyDescent="0.3">
      <c r="A99" s="186"/>
      <c r="B99" s="187"/>
      <c r="C99" s="24"/>
      <c r="D99" s="40"/>
      <c r="E99" s="7"/>
      <c r="F99" s="44"/>
      <c r="G99" s="262"/>
      <c r="H99" s="262"/>
      <c r="I99" s="289">
        <v>3</v>
      </c>
      <c r="J99" s="279" t="s">
        <v>81</v>
      </c>
      <c r="K99" s="555"/>
      <c r="L99" s="198"/>
      <c r="M99" s="29"/>
      <c r="N99" s="137"/>
      <c r="O99" s="80"/>
      <c r="P99" s="682"/>
      <c r="Q99" s="716"/>
      <c r="R99" s="718"/>
      <c r="S99" s="47"/>
      <c r="T99" s="7"/>
      <c r="U99" s="7"/>
      <c r="V99" s="7"/>
    </row>
    <row r="100" spans="1:28" ht="15.75" hidden="1" customHeight="1" thickBot="1" x14ac:dyDescent="0.3">
      <c r="A100" s="186"/>
      <c r="B100" s="187"/>
      <c r="C100" s="24"/>
      <c r="D100" s="40"/>
      <c r="E100" s="7"/>
      <c r="F100" s="44"/>
      <c r="G100" s="262"/>
      <c r="H100" s="262"/>
      <c r="I100" s="289"/>
      <c r="J100" s="523"/>
      <c r="K100" s="336"/>
      <c r="L100" s="445"/>
      <c r="M100" s="12"/>
      <c r="N100" s="124"/>
      <c r="O100" s="81"/>
      <c r="P100" s="679"/>
      <c r="Q100" s="716"/>
      <c r="R100" s="718"/>
      <c r="S100" s="47"/>
      <c r="T100" s="7"/>
      <c r="U100" s="7"/>
      <c r="V100" s="7"/>
    </row>
    <row r="101" spans="1:28" ht="15.75" hidden="1" customHeight="1" thickBot="1" x14ac:dyDescent="0.3">
      <c r="A101" s="186"/>
      <c r="B101" s="187"/>
      <c r="C101" s="24"/>
      <c r="D101" s="40"/>
      <c r="E101" s="7"/>
      <c r="F101" s="44"/>
      <c r="G101" s="264"/>
      <c r="H101" s="264"/>
      <c r="I101" s="226"/>
      <c r="J101" s="280"/>
      <c r="K101" s="524"/>
      <c r="L101" s="524"/>
      <c r="M101" s="525"/>
      <c r="N101" s="84"/>
      <c r="O101" s="30"/>
      <c r="P101" s="681"/>
      <c r="Q101" s="716"/>
      <c r="R101" s="718"/>
      <c r="S101" s="47"/>
      <c r="T101" s="7"/>
      <c r="U101" s="7"/>
      <c r="V101" s="7"/>
    </row>
    <row r="102" spans="1:28" ht="15.75" customHeight="1" thickBot="1" x14ac:dyDescent="0.3">
      <c r="A102" s="259">
        <v>2</v>
      </c>
      <c r="B102" s="260"/>
      <c r="C102" s="260"/>
      <c r="D102" s="260"/>
      <c r="E102" s="260"/>
      <c r="F102" s="260"/>
      <c r="G102" s="47"/>
      <c r="H102" s="156"/>
      <c r="I102" s="225" t="s">
        <v>88</v>
      </c>
      <c r="J102" s="568"/>
      <c r="K102" s="568"/>
      <c r="L102" s="568"/>
      <c r="M102" s="568"/>
      <c r="N102" s="568"/>
      <c r="O102" s="569"/>
      <c r="P102" s="729">
        <f>SUM(P75:P101)</f>
        <v>0</v>
      </c>
      <c r="Q102" s="729">
        <f t="shared" ref="Q102:R102" si="4">SUM(Q75:Q101)</f>
        <v>0</v>
      </c>
      <c r="R102" s="580">
        <f t="shared" si="4"/>
        <v>0</v>
      </c>
      <c r="S102" s="7"/>
      <c r="T102" s="7"/>
      <c r="U102" s="7"/>
      <c r="V102" s="7"/>
    </row>
    <row r="103" spans="1:28" x14ac:dyDescent="0.25">
      <c r="A103" s="261"/>
      <c r="B103" s="262"/>
      <c r="C103" s="262"/>
      <c r="D103" s="262"/>
      <c r="E103" s="262"/>
      <c r="F103" s="262"/>
      <c r="G103" s="47"/>
      <c r="H103" s="156"/>
      <c r="I103" s="937">
        <v>5</v>
      </c>
      <c r="J103" s="833" t="s">
        <v>95</v>
      </c>
      <c r="K103" s="555" t="s">
        <v>170</v>
      </c>
      <c r="L103" s="198" t="s">
        <v>149</v>
      </c>
      <c r="M103" s="198" t="s">
        <v>202</v>
      </c>
      <c r="N103" s="198" t="s">
        <v>1</v>
      </c>
      <c r="O103" s="201" t="s">
        <v>204</v>
      </c>
      <c r="P103" s="323">
        <v>65173.04</v>
      </c>
      <c r="Q103" s="687"/>
      <c r="R103" s="738"/>
      <c r="S103" s="286"/>
      <c r="T103" s="288"/>
      <c r="U103" s="287"/>
      <c r="V103" s="287"/>
    </row>
    <row r="104" spans="1:28" ht="15.75" thickBot="1" x14ac:dyDescent="0.3">
      <c r="A104" s="261"/>
      <c r="B104" s="262"/>
      <c r="C104" s="262"/>
      <c r="D104" s="262"/>
      <c r="E104" s="262"/>
      <c r="F104" s="262"/>
      <c r="G104" s="47"/>
      <c r="H104" s="156"/>
      <c r="I104" s="938"/>
      <c r="J104" s="834" t="s">
        <v>115</v>
      </c>
      <c r="K104" s="335" t="s">
        <v>203</v>
      </c>
      <c r="L104" s="177"/>
      <c r="M104" s="177"/>
      <c r="N104" s="177"/>
      <c r="O104" s="207"/>
      <c r="P104" s="110"/>
      <c r="Q104" s="716"/>
      <c r="R104" s="718"/>
    </row>
    <row r="105" spans="1:28" hidden="1" x14ac:dyDescent="0.25">
      <c r="A105" s="261"/>
      <c r="B105" s="262"/>
      <c r="C105" s="262"/>
      <c r="D105" s="262"/>
      <c r="E105" s="262"/>
      <c r="F105" s="262"/>
      <c r="G105" s="47"/>
      <c r="H105" s="156"/>
      <c r="I105" s="937">
        <v>1</v>
      </c>
      <c r="J105" s="247" t="s">
        <v>95</v>
      </c>
      <c r="K105" s="555"/>
      <c r="L105" s="198"/>
      <c r="M105" s="198"/>
      <c r="N105" s="198"/>
      <c r="O105" s="201"/>
      <c r="P105" s="199"/>
      <c r="Q105" s="742"/>
      <c r="R105" s="199"/>
      <c r="S105" s="286"/>
      <c r="T105" s="288"/>
      <c r="U105" s="287"/>
      <c r="V105" s="287"/>
    </row>
    <row r="106" spans="1:28" ht="15.75" hidden="1" thickBot="1" x14ac:dyDescent="0.3">
      <c r="A106" s="261"/>
      <c r="B106" s="262"/>
      <c r="C106" s="262"/>
      <c r="D106" s="262"/>
      <c r="E106" s="262"/>
      <c r="F106" s="262"/>
      <c r="G106" s="47"/>
      <c r="H106" s="156"/>
      <c r="I106" s="938"/>
      <c r="J106" s="248" t="s">
        <v>115</v>
      </c>
      <c r="K106" s="267"/>
      <c r="L106" s="197"/>
      <c r="M106" s="177"/>
      <c r="N106" s="177"/>
      <c r="O106" s="207"/>
      <c r="P106" s="688"/>
      <c r="Q106" s="716"/>
      <c r="R106" s="719"/>
    </row>
    <row r="107" spans="1:28" ht="16.5" customHeight="1" thickBot="1" x14ac:dyDescent="0.3">
      <c r="A107" s="263"/>
      <c r="B107" s="264"/>
      <c r="C107" s="264"/>
      <c r="D107" s="264"/>
      <c r="E107" s="264"/>
      <c r="F107" s="264"/>
      <c r="G107" s="47"/>
      <c r="H107" s="156"/>
      <c r="I107" s="920" t="s">
        <v>32</v>
      </c>
      <c r="J107" s="904"/>
      <c r="K107" s="939"/>
      <c r="L107" s="904"/>
      <c r="M107" s="904"/>
      <c r="N107" s="904"/>
      <c r="O107" s="940"/>
      <c r="P107" s="730">
        <f>P105+P103</f>
        <v>65173.04</v>
      </c>
      <c r="Q107" s="730">
        <f t="shared" ref="Q107:R107" si="5">Q105+Q103</f>
        <v>0</v>
      </c>
      <c r="R107" s="744">
        <f t="shared" si="5"/>
        <v>0</v>
      </c>
      <c r="AB107" s="268"/>
    </row>
    <row r="108" spans="1:28" ht="15.75" thickBot="1" x14ac:dyDescent="0.3">
      <c r="A108" s="264"/>
      <c r="B108" s="264"/>
      <c r="C108" s="264"/>
      <c r="D108" s="262"/>
      <c r="E108" s="262"/>
      <c r="F108" s="262"/>
      <c r="G108" s="47"/>
      <c r="H108" s="156"/>
      <c r="I108" s="362">
        <v>1</v>
      </c>
      <c r="J108" s="673" t="s">
        <v>119</v>
      </c>
      <c r="K108" s="198" t="s">
        <v>170</v>
      </c>
      <c r="L108" s="798" t="s">
        <v>145</v>
      </c>
      <c r="M108" s="198" t="s">
        <v>185</v>
      </c>
      <c r="N108" s="809" t="s">
        <v>1</v>
      </c>
      <c r="O108" s="43" t="s">
        <v>213</v>
      </c>
      <c r="P108" s="150">
        <v>23820.57</v>
      </c>
      <c r="Q108" s="771"/>
      <c r="R108" s="719"/>
      <c r="AB108" s="268"/>
    </row>
    <row r="109" spans="1:28" ht="15.75" thickBot="1" x14ac:dyDescent="0.3">
      <c r="A109" s="264"/>
      <c r="B109" s="264"/>
      <c r="C109" s="264"/>
      <c r="D109" s="262"/>
      <c r="E109" s="262"/>
      <c r="F109" s="262"/>
      <c r="G109" s="47"/>
      <c r="H109" s="156"/>
      <c r="I109" s="363"/>
      <c r="J109" s="365"/>
      <c r="K109" s="177" t="s">
        <v>186</v>
      </c>
      <c r="L109" s="177"/>
      <c r="M109" s="177"/>
      <c r="N109" s="430"/>
      <c r="O109" s="30"/>
      <c r="P109" s="83"/>
      <c r="Q109" s="823"/>
      <c r="R109" s="719"/>
      <c r="AB109" s="268"/>
    </row>
    <row r="110" spans="1:28" ht="15.75" thickBot="1" x14ac:dyDescent="0.3">
      <c r="A110" s="264"/>
      <c r="B110" s="264"/>
      <c r="C110" s="264"/>
      <c r="D110" s="262"/>
      <c r="E110" s="262"/>
      <c r="F110" s="262"/>
      <c r="G110" s="47"/>
      <c r="H110" s="156"/>
      <c r="I110" s="362">
        <v>2</v>
      </c>
      <c r="J110" s="673" t="s">
        <v>119</v>
      </c>
      <c r="K110" s="198" t="s">
        <v>170</v>
      </c>
      <c r="L110" s="198" t="s">
        <v>123</v>
      </c>
      <c r="M110" s="198" t="s">
        <v>175</v>
      </c>
      <c r="N110" s="809" t="s">
        <v>1</v>
      </c>
      <c r="O110" s="43" t="s">
        <v>214</v>
      </c>
      <c r="P110" s="42">
        <v>1558.79</v>
      </c>
      <c r="Q110" s="826"/>
      <c r="R110" s="719"/>
      <c r="AB110" s="268"/>
    </row>
    <row r="111" spans="1:28" ht="15.75" thickBot="1" x14ac:dyDescent="0.3">
      <c r="A111" s="264"/>
      <c r="B111" s="264"/>
      <c r="C111" s="264"/>
      <c r="D111" s="262"/>
      <c r="E111" s="262"/>
      <c r="F111" s="262"/>
      <c r="G111" s="47"/>
      <c r="H111" s="156"/>
      <c r="I111" s="363"/>
      <c r="J111" s="365"/>
      <c r="K111" s="445" t="s">
        <v>176</v>
      </c>
      <c r="L111" s="445"/>
      <c r="M111" s="445"/>
      <c r="N111" s="430"/>
      <c r="O111" s="30"/>
      <c r="P111" s="83"/>
      <c r="Q111" s="823"/>
      <c r="R111" s="719"/>
      <c r="AB111" s="268"/>
    </row>
    <row r="112" spans="1:28" ht="16.5" customHeight="1" thickBot="1" x14ac:dyDescent="0.3">
      <c r="A112" s="264"/>
      <c r="B112" s="264"/>
      <c r="C112" s="264"/>
      <c r="D112" s="262"/>
      <c r="E112" s="262"/>
      <c r="F112" s="262"/>
      <c r="G112" s="47"/>
      <c r="H112" s="156"/>
      <c r="I112" s="362">
        <v>3</v>
      </c>
      <c r="J112" s="673" t="s">
        <v>119</v>
      </c>
      <c r="K112" s="198" t="s">
        <v>170</v>
      </c>
      <c r="L112" s="198" t="s">
        <v>146</v>
      </c>
      <c r="M112" s="29" t="s">
        <v>177</v>
      </c>
      <c r="N112" s="809" t="s">
        <v>1</v>
      </c>
      <c r="O112" s="43" t="s">
        <v>215</v>
      </c>
      <c r="P112" s="42">
        <v>35.64</v>
      </c>
      <c r="Q112" s="823"/>
      <c r="R112" s="719"/>
      <c r="AB112" s="268"/>
    </row>
    <row r="113" spans="1:28" ht="15.75" thickBot="1" x14ac:dyDescent="0.3">
      <c r="A113" s="264"/>
      <c r="B113" s="264"/>
      <c r="C113" s="264"/>
      <c r="D113" s="262"/>
      <c r="E113" s="262"/>
      <c r="F113" s="262"/>
      <c r="G113" s="47"/>
      <c r="H113" s="156"/>
      <c r="I113" s="363"/>
      <c r="J113" s="365"/>
      <c r="K113" s="445" t="s">
        <v>178</v>
      </c>
      <c r="L113" s="445"/>
      <c r="M113" s="12"/>
      <c r="N113" s="806" t="s">
        <v>1</v>
      </c>
      <c r="O113" s="33" t="s">
        <v>216</v>
      </c>
      <c r="P113" s="39">
        <v>187.23</v>
      </c>
      <c r="Q113" s="824"/>
      <c r="R113" s="719"/>
      <c r="T113" s="70"/>
      <c r="AB113" s="268"/>
    </row>
    <row r="114" spans="1:28" ht="15.75" thickBot="1" x14ac:dyDescent="0.3">
      <c r="A114" s="264"/>
      <c r="B114" s="264"/>
      <c r="C114" s="264"/>
      <c r="D114" s="262"/>
      <c r="E114" s="262"/>
      <c r="F114" s="262"/>
      <c r="G114" s="47"/>
      <c r="H114" s="156"/>
      <c r="I114" s="363"/>
      <c r="J114" s="365"/>
      <c r="K114" s="578"/>
      <c r="L114" s="574"/>
      <c r="M114" s="804"/>
      <c r="N114" s="806" t="s">
        <v>1</v>
      </c>
      <c r="O114" s="81" t="s">
        <v>217</v>
      </c>
      <c r="P114" s="584">
        <v>344.88</v>
      </c>
      <c r="Q114" s="824"/>
      <c r="R114" s="719"/>
      <c r="AB114" s="268"/>
    </row>
    <row r="115" spans="1:28" ht="15.75" customHeight="1" thickBot="1" x14ac:dyDescent="0.3">
      <c r="A115" s="264"/>
      <c r="B115" s="264"/>
      <c r="C115" s="264"/>
      <c r="D115" s="262"/>
      <c r="E115" s="262"/>
      <c r="F115" s="262"/>
      <c r="G115" s="47"/>
      <c r="H115" s="156"/>
      <c r="I115" s="364"/>
      <c r="J115" s="424"/>
      <c r="K115" s="525"/>
      <c r="L115" s="573"/>
      <c r="M115" s="292"/>
      <c r="N115" s="430"/>
      <c r="O115" s="30"/>
      <c r="P115" s="83"/>
      <c r="Q115" s="823"/>
      <c r="R115" s="719"/>
      <c r="AB115" s="268"/>
    </row>
    <row r="116" spans="1:28" ht="15.75" thickBot="1" x14ac:dyDescent="0.3">
      <c r="A116" s="264"/>
      <c r="B116" s="264"/>
      <c r="C116" s="264"/>
      <c r="D116" s="262"/>
      <c r="E116" s="262"/>
      <c r="F116" s="262"/>
      <c r="G116" s="47"/>
      <c r="H116" s="156"/>
      <c r="I116" s="941" t="s">
        <v>120</v>
      </c>
      <c r="J116" s="942"/>
      <c r="K116" s="942"/>
      <c r="L116" s="942"/>
      <c r="M116" s="942"/>
      <c r="N116" s="942"/>
      <c r="O116" s="943"/>
      <c r="P116" s="731">
        <f>SUM(P108:P115)</f>
        <v>25947.11</v>
      </c>
      <c r="Q116" s="731">
        <f t="shared" ref="Q116:R116" si="6">SUM(Q108:Q115)</f>
        <v>0</v>
      </c>
      <c r="R116" s="745">
        <f t="shared" si="6"/>
        <v>0</v>
      </c>
      <c r="AB116" s="268"/>
    </row>
    <row r="117" spans="1:28" ht="15.75" hidden="1" thickBot="1" x14ac:dyDescent="0.3">
      <c r="A117" s="223" t="s">
        <v>1</v>
      </c>
      <c r="B117" s="53" t="s">
        <v>92</v>
      </c>
      <c r="C117" s="120">
        <v>338765.45</v>
      </c>
      <c r="D117" s="36"/>
      <c r="E117" s="7"/>
      <c r="F117" s="44"/>
      <c r="G117" s="47"/>
      <c r="H117" s="156"/>
      <c r="I117" s="671">
        <v>1</v>
      </c>
      <c r="J117" s="779" t="s">
        <v>150</v>
      </c>
      <c r="K117" s="196"/>
      <c r="L117" s="198"/>
      <c r="M117" s="198"/>
      <c r="N117" s="587"/>
      <c r="O117" s="43"/>
      <c r="P117" s="784"/>
      <c r="Q117" s="785"/>
      <c r="R117" s="427"/>
    </row>
    <row r="118" spans="1:28" ht="15.75" hidden="1" thickBot="1" x14ac:dyDescent="0.3">
      <c r="A118" s="669"/>
      <c r="B118" s="44"/>
      <c r="C118" s="47"/>
      <c r="D118" s="36"/>
      <c r="E118" s="7"/>
      <c r="F118" s="44"/>
      <c r="G118" s="47"/>
      <c r="H118" s="156"/>
      <c r="I118" s="672"/>
      <c r="J118" s="780"/>
      <c r="K118" s="197"/>
      <c r="L118" s="764"/>
      <c r="M118" s="781"/>
      <c r="N118" s="786"/>
      <c r="O118" s="670"/>
      <c r="P118" s="732"/>
      <c r="Q118" s="787"/>
      <c r="R118" s="774"/>
    </row>
    <row r="119" spans="1:28" ht="15.75" hidden="1" thickBot="1" x14ac:dyDescent="0.3">
      <c r="A119" s="669"/>
      <c r="B119" s="44"/>
      <c r="C119" s="47"/>
      <c r="D119" s="36"/>
      <c r="E119" s="7"/>
      <c r="F119" s="44"/>
      <c r="G119" s="47"/>
      <c r="H119" s="156"/>
      <c r="I119" s="671">
        <v>2</v>
      </c>
      <c r="J119" s="779" t="s">
        <v>150</v>
      </c>
      <c r="K119" s="196"/>
      <c r="L119" s="198"/>
      <c r="M119" s="198"/>
      <c r="N119" s="587"/>
      <c r="O119" s="763"/>
      <c r="P119" s="137"/>
      <c r="Q119" s="520"/>
      <c r="R119" s="694"/>
    </row>
    <row r="120" spans="1:28" ht="15.75" hidden="1" thickBot="1" x14ac:dyDescent="0.3">
      <c r="A120" s="669"/>
      <c r="B120" s="44"/>
      <c r="C120" s="47"/>
      <c r="D120" s="36"/>
      <c r="E120" s="7"/>
      <c r="F120" s="44"/>
      <c r="G120" s="47"/>
      <c r="H120" s="156"/>
      <c r="I120" s="672"/>
      <c r="J120" s="780"/>
      <c r="K120" s="545"/>
      <c r="L120" s="177"/>
      <c r="M120" s="177"/>
      <c r="N120" s="443"/>
      <c r="O120" s="789"/>
      <c r="P120" s="84"/>
      <c r="Q120" s="559"/>
      <c r="R120" s="696"/>
    </row>
    <row r="121" spans="1:28" ht="15.75" hidden="1" thickBot="1" x14ac:dyDescent="0.3">
      <c r="A121" s="669"/>
      <c r="B121" s="44"/>
      <c r="C121" s="47"/>
      <c r="D121" s="36"/>
      <c r="E121" s="7"/>
      <c r="F121" s="44"/>
      <c r="G121" s="47"/>
      <c r="H121" s="156"/>
      <c r="I121" s="418"/>
      <c r="J121" s="778"/>
      <c r="K121" s="544"/>
      <c r="L121" s="765"/>
      <c r="M121" s="788"/>
      <c r="N121" s="765"/>
      <c r="O121" s="782"/>
      <c r="P121" s="783"/>
      <c r="Q121" s="766"/>
      <c r="R121" s="766"/>
    </row>
    <row r="122" spans="1:28" ht="15.75" thickBot="1" x14ac:dyDescent="0.3">
      <c r="A122" s="186"/>
      <c r="B122" s="187"/>
      <c r="C122" s="24"/>
      <c r="D122" s="40"/>
      <c r="E122" s="7"/>
      <c r="F122" s="44"/>
      <c r="G122" s="116">
        <f>G81</f>
        <v>269246.51</v>
      </c>
      <c r="I122" s="923" t="s">
        <v>31</v>
      </c>
      <c r="J122" s="924"/>
      <c r="K122" s="924"/>
      <c r="L122" s="924"/>
      <c r="M122" s="924"/>
      <c r="N122" s="924"/>
      <c r="O122" s="925"/>
      <c r="P122" s="733">
        <f>P117+P119+P120</f>
        <v>0</v>
      </c>
      <c r="Q122" s="733">
        <f t="shared" ref="Q122" si="7">Q117</f>
        <v>0</v>
      </c>
      <c r="R122" s="174">
        <f>R117+R119+R120</f>
        <v>0</v>
      </c>
    </row>
    <row r="123" spans="1:28" ht="15.75" customHeight="1" thickBot="1" x14ac:dyDescent="0.3">
      <c r="A123" s="186"/>
      <c r="B123" s="187"/>
      <c r="C123" s="24"/>
      <c r="D123" s="40"/>
      <c r="E123" s="7"/>
      <c r="F123" s="44"/>
      <c r="G123" s="54">
        <f>G26+G42+G66+G74+G122</f>
        <v>1436963.91</v>
      </c>
      <c r="I123" s="920" t="s">
        <v>17</v>
      </c>
      <c r="J123" s="921"/>
      <c r="K123" s="921"/>
      <c r="L123" s="921"/>
      <c r="M123" s="921"/>
      <c r="N123" s="921"/>
      <c r="O123" s="922"/>
      <c r="P123" s="693">
        <f>P26+P42+P66+P74+P102+P116+P107+P122</f>
        <v>3687678.84</v>
      </c>
      <c r="Q123" s="693">
        <f t="shared" ref="Q123:R123" si="8">Q26+Q42+Q66+Q74+Q102+Q116+Q107+Q122</f>
        <v>0</v>
      </c>
      <c r="R123" s="54">
        <f t="shared" si="8"/>
        <v>0</v>
      </c>
    </row>
    <row r="124" spans="1:28" ht="15.75" customHeight="1" thickBot="1" x14ac:dyDescent="0.3">
      <c r="A124" s="186"/>
      <c r="B124" s="187"/>
      <c r="C124" s="24"/>
      <c r="D124" s="40"/>
      <c r="E124" s="7"/>
      <c r="F124" s="44"/>
      <c r="G124" s="151"/>
      <c r="I124" s="827"/>
      <c r="J124" s="810"/>
      <c r="K124" s="810"/>
      <c r="L124" s="810"/>
      <c r="M124" s="810"/>
      <c r="N124" s="810"/>
      <c r="O124" s="810"/>
      <c r="P124" s="151"/>
      <c r="Q124" s="151"/>
      <c r="R124" s="151"/>
    </row>
    <row r="125" spans="1:28" ht="15.75" customHeight="1" thickBot="1" x14ac:dyDescent="0.3">
      <c r="A125" s="186"/>
      <c r="B125" s="187"/>
      <c r="C125" s="24"/>
      <c r="D125" s="40"/>
      <c r="E125" s="7"/>
      <c r="F125" s="44"/>
      <c r="G125" s="151"/>
      <c r="I125" s="827"/>
      <c r="J125" s="810"/>
      <c r="K125" s="810"/>
      <c r="L125" s="810"/>
      <c r="M125" s="810"/>
      <c r="N125" s="810"/>
      <c r="O125" s="810"/>
      <c r="P125" s="151"/>
      <c r="Q125" s="151"/>
      <c r="R125" s="151"/>
    </row>
    <row r="126" spans="1:28" ht="15.75" thickBot="1" x14ac:dyDescent="0.3">
      <c r="A126" s="186"/>
      <c r="B126" s="187"/>
      <c r="C126" s="24"/>
      <c r="D126" s="40"/>
      <c r="E126" s="7"/>
      <c r="F126" s="44"/>
      <c r="I126" s="29"/>
      <c r="J126" s="24"/>
      <c r="K126" s="24"/>
      <c r="L126" s="24"/>
      <c r="M126" s="24"/>
      <c r="N126" s="24"/>
      <c r="O126" s="24"/>
      <c r="P126" s="58"/>
    </row>
    <row r="127" spans="1:28" ht="15.75" thickBot="1" x14ac:dyDescent="0.3">
      <c r="A127" s="186"/>
      <c r="B127" s="187"/>
      <c r="C127" s="24"/>
      <c r="D127" s="40"/>
      <c r="E127" s="7"/>
      <c r="F127" s="44"/>
      <c r="I127" s="12"/>
      <c r="J127" s="7"/>
      <c r="K127" s="7"/>
      <c r="L127" s="7"/>
      <c r="M127" s="7"/>
      <c r="N127" s="7"/>
      <c r="O127" s="7"/>
      <c r="P127" s="306" t="s">
        <v>36</v>
      </c>
    </row>
    <row r="128" spans="1:28" ht="20.25" thickBot="1" x14ac:dyDescent="0.45">
      <c r="A128" s="186"/>
      <c r="B128" s="187"/>
      <c r="C128" s="24"/>
      <c r="D128" s="40"/>
      <c r="E128" s="7"/>
      <c r="F128" s="44"/>
      <c r="I128" s="13"/>
      <c r="J128" s="32"/>
      <c r="K128" s="828" t="s">
        <v>222</v>
      </c>
      <c r="L128" s="32"/>
      <c r="M128" s="32"/>
      <c r="N128" s="32"/>
      <c r="O128" s="32"/>
      <c r="P128" s="26"/>
    </row>
    <row r="129" spans="1:19" ht="27" thickBot="1" x14ac:dyDescent="0.3">
      <c r="A129" s="186"/>
      <c r="B129" s="187"/>
      <c r="C129" s="24"/>
      <c r="D129" s="40"/>
      <c r="E129" s="7"/>
      <c r="F129" s="44"/>
      <c r="I129" s="1" t="s">
        <v>2</v>
      </c>
      <c r="J129" s="3" t="s">
        <v>3</v>
      </c>
      <c r="K129" s="449" t="s">
        <v>77</v>
      </c>
      <c r="L129" s="3" t="s">
        <v>4</v>
      </c>
      <c r="M129" s="4" t="s">
        <v>5</v>
      </c>
      <c r="N129" s="4" t="s">
        <v>13</v>
      </c>
      <c r="O129" s="4" t="s">
        <v>6</v>
      </c>
      <c r="P129" s="404" t="s">
        <v>73</v>
      </c>
    </row>
    <row r="130" spans="1:19" ht="16.5" customHeight="1" thickBot="1" x14ac:dyDescent="0.3">
      <c r="A130" s="186"/>
      <c r="B130" s="187"/>
      <c r="C130" s="24"/>
      <c r="D130" s="40"/>
      <c r="E130" s="7"/>
      <c r="F130" s="44"/>
      <c r="G130" s="14" t="s">
        <v>36</v>
      </c>
      <c r="I130" s="132" t="s">
        <v>7</v>
      </c>
      <c r="J130" s="129"/>
      <c r="K130" s="86"/>
      <c r="L130" s="86"/>
      <c r="M130" s="86" t="s">
        <v>8</v>
      </c>
      <c r="N130" s="86" t="s">
        <v>12</v>
      </c>
      <c r="O130" s="86" t="s">
        <v>9</v>
      </c>
      <c r="P130" s="133" t="s">
        <v>10</v>
      </c>
    </row>
    <row r="131" spans="1:19" ht="15.75" hidden="1" customHeight="1" thickBot="1" x14ac:dyDescent="0.3">
      <c r="A131" s="186"/>
      <c r="B131" s="187"/>
      <c r="C131" s="24"/>
      <c r="D131" s="371"/>
      <c r="E131" s="371"/>
      <c r="F131" s="371"/>
      <c r="G131" s="58"/>
      <c r="I131" s="910">
        <v>1</v>
      </c>
      <c r="J131" s="933" t="s">
        <v>80</v>
      </c>
      <c r="K131" s="198"/>
      <c r="L131" s="198"/>
      <c r="M131" s="29"/>
      <c r="N131" s="439"/>
      <c r="O131" s="33"/>
      <c r="P131" s="124"/>
    </row>
    <row r="132" spans="1:19" ht="15.75" hidden="1" customHeight="1" thickBot="1" x14ac:dyDescent="0.3">
      <c r="A132" s="186"/>
      <c r="B132" s="187"/>
      <c r="C132" s="24"/>
      <c r="D132" s="371"/>
      <c r="E132" s="371"/>
      <c r="F132" s="371"/>
      <c r="G132" s="202"/>
      <c r="I132" s="926"/>
      <c r="J132" s="934"/>
      <c r="K132" s="445"/>
      <c r="L132" s="177"/>
      <c r="M132" s="13"/>
      <c r="N132" s="84"/>
      <c r="O132" s="30"/>
      <c r="P132" s="103"/>
    </row>
    <row r="133" spans="1:19" ht="15.75" hidden="1" thickBot="1" x14ac:dyDescent="0.3">
      <c r="A133" s="186"/>
      <c r="B133" s="187"/>
      <c r="C133" s="24"/>
      <c r="D133" s="369"/>
      <c r="E133" s="369"/>
      <c r="F133" s="370"/>
      <c r="G133" s="26"/>
      <c r="I133" s="927"/>
      <c r="J133" s="461"/>
      <c r="K133" s="31"/>
      <c r="L133" s="31"/>
      <c r="M133" s="31"/>
      <c r="N133" s="147"/>
      <c r="O133" s="53"/>
      <c r="P133" s="83"/>
      <c r="S133" s="70"/>
    </row>
    <row r="134" spans="1:19" ht="15.75" customHeight="1" thickBot="1" x14ac:dyDescent="0.3">
      <c r="A134" s="374" t="s">
        <v>71</v>
      </c>
      <c r="B134" s="371"/>
      <c r="C134" s="371"/>
      <c r="G134" s="54">
        <f>G131</f>
        <v>0</v>
      </c>
      <c r="I134" s="920" t="s">
        <v>107</v>
      </c>
      <c r="J134" s="921"/>
      <c r="K134" s="921"/>
      <c r="L134" s="921"/>
      <c r="M134" s="921"/>
      <c r="N134" s="921"/>
      <c r="O134" s="922"/>
      <c r="P134" s="17">
        <f>P131+P132</f>
        <v>0</v>
      </c>
    </row>
    <row r="135" spans="1:19" ht="15" customHeight="1" thickBot="1" x14ac:dyDescent="0.3">
      <c r="A135" s="368" t="s">
        <v>17</v>
      </c>
      <c r="B135" s="369"/>
      <c r="C135" s="369"/>
      <c r="G135" s="58"/>
      <c r="I135" s="382">
        <v>1</v>
      </c>
      <c r="J135" s="931" t="s">
        <v>119</v>
      </c>
      <c r="K135" s="198" t="s">
        <v>170</v>
      </c>
      <c r="L135" s="198" t="s">
        <v>146</v>
      </c>
      <c r="M135" s="29" t="s">
        <v>177</v>
      </c>
      <c r="N135" s="818" t="s">
        <v>36</v>
      </c>
      <c r="O135" s="43" t="s">
        <v>218</v>
      </c>
      <c r="P135" s="184">
        <v>13187.52</v>
      </c>
    </row>
    <row r="136" spans="1:19" ht="15.75" thickBot="1" x14ac:dyDescent="0.3">
      <c r="D136" s="24"/>
      <c r="E136" s="22"/>
      <c r="F136" s="190"/>
      <c r="G136" s="26"/>
      <c r="I136" s="387"/>
      <c r="J136" s="932"/>
      <c r="K136" s="445" t="s">
        <v>178</v>
      </c>
      <c r="L136" s="445"/>
      <c r="M136" s="12"/>
      <c r="N136" s="439"/>
      <c r="O136" s="81"/>
      <c r="P136" s="422"/>
    </row>
    <row r="137" spans="1:19" ht="15.75" thickBot="1" x14ac:dyDescent="0.3">
      <c r="A137" s="76"/>
      <c r="B137" s="85"/>
      <c r="C137" s="61"/>
      <c r="D137" s="66"/>
      <c r="E137" s="21"/>
      <c r="F137" s="195"/>
      <c r="G137" s="17">
        <f>G135</f>
        <v>0</v>
      </c>
      <c r="I137" s="903" t="s">
        <v>121</v>
      </c>
      <c r="J137" s="904"/>
      <c r="K137" s="904"/>
      <c r="L137" s="904"/>
      <c r="M137" s="904"/>
      <c r="N137" s="904"/>
      <c r="O137" s="905"/>
      <c r="P137" s="17">
        <f>P135+P136</f>
        <v>13187.52</v>
      </c>
    </row>
    <row r="138" spans="1:19" ht="15.75" thickBot="1" x14ac:dyDescent="0.3">
      <c r="A138" s="63"/>
      <c r="B138" s="216" t="s">
        <v>25</v>
      </c>
      <c r="C138" s="369"/>
      <c r="D138" s="31"/>
      <c r="E138" s="90"/>
      <c r="F138" s="53"/>
      <c r="G138" s="17"/>
      <c r="I138" s="403">
        <v>2</v>
      </c>
      <c r="J138" s="833" t="s">
        <v>79</v>
      </c>
      <c r="K138" s="196" t="s">
        <v>151</v>
      </c>
      <c r="L138" s="198" t="s">
        <v>131</v>
      </c>
      <c r="M138" s="198" t="s">
        <v>219</v>
      </c>
      <c r="N138" s="196" t="s">
        <v>36</v>
      </c>
      <c r="O138" s="767" t="s">
        <v>221</v>
      </c>
      <c r="P138" s="40">
        <v>42605.34</v>
      </c>
    </row>
    <row r="139" spans="1:19" ht="15.75" thickBot="1" x14ac:dyDescent="0.3">
      <c r="A139" s="29"/>
      <c r="B139" s="52"/>
      <c r="C139" s="40"/>
      <c r="D139" s="32"/>
      <c r="E139" s="90"/>
      <c r="F139" s="145"/>
      <c r="G139" s="17"/>
      <c r="I139" s="219"/>
      <c r="J139" s="220"/>
      <c r="K139" s="197" t="s">
        <v>220</v>
      </c>
      <c r="L139" s="177"/>
      <c r="M139" s="177"/>
      <c r="N139" s="445"/>
      <c r="O139" s="445"/>
      <c r="P139" s="445"/>
    </row>
    <row r="140" spans="1:19" ht="30.75" hidden="1" thickBot="1" x14ac:dyDescent="0.3">
      <c r="A140" s="63"/>
      <c r="B140" s="216" t="s">
        <v>25</v>
      </c>
      <c r="C140" s="369"/>
      <c r="D140" s="31"/>
      <c r="E140" s="90"/>
      <c r="F140" s="53"/>
      <c r="G140" s="17"/>
      <c r="I140" s="403">
        <v>1</v>
      </c>
      <c r="J140" s="360" t="s">
        <v>114</v>
      </c>
      <c r="K140" s="215"/>
      <c r="L140" s="928"/>
      <c r="M140" s="29"/>
      <c r="N140" s="124"/>
      <c r="O140" s="33"/>
      <c r="P140" s="77"/>
    </row>
    <row r="141" spans="1:19" ht="15.75" hidden="1" thickBot="1" x14ac:dyDescent="0.3">
      <c r="A141" s="29"/>
      <c r="B141" s="52"/>
      <c r="C141" s="40"/>
      <c r="D141" s="32"/>
      <c r="E141" s="90"/>
      <c r="F141" s="145"/>
      <c r="G141" s="17"/>
      <c r="I141" s="219"/>
      <c r="J141" s="220"/>
      <c r="K141" s="273"/>
      <c r="L141" s="929"/>
      <c r="M141" s="12"/>
      <c r="N141" s="393"/>
      <c r="O141" s="34"/>
      <c r="P141" s="154"/>
    </row>
    <row r="142" spans="1:19" ht="15.75" thickBot="1" x14ac:dyDescent="0.3">
      <c r="A142" s="13"/>
      <c r="B142" s="57"/>
      <c r="C142" s="32"/>
      <c r="D142" s="32"/>
      <c r="E142" s="90"/>
      <c r="F142" s="145"/>
      <c r="G142" s="17"/>
      <c r="I142" s="920" t="s">
        <v>138</v>
      </c>
      <c r="J142" s="921"/>
      <c r="K142" s="921"/>
      <c r="L142" s="921"/>
      <c r="M142" s="921"/>
      <c r="N142" s="921"/>
      <c r="O142" s="930"/>
      <c r="P142" s="17">
        <f>P140+P138</f>
        <v>42605.34</v>
      </c>
    </row>
    <row r="143" spans="1:19" ht="15.75" customHeight="1" thickBot="1" x14ac:dyDescent="0.3">
      <c r="A143" s="13"/>
      <c r="B143" s="153"/>
      <c r="C143" s="32"/>
      <c r="D143" s="371"/>
      <c r="E143" s="371"/>
      <c r="F143" s="375"/>
      <c r="G143" s="17">
        <f>G134+G137</f>
        <v>0</v>
      </c>
      <c r="I143" s="920" t="s">
        <v>17</v>
      </c>
      <c r="J143" s="921"/>
      <c r="K143" s="921"/>
      <c r="L143" s="921"/>
      <c r="M143" s="921"/>
      <c r="N143" s="921"/>
      <c r="O143" s="922"/>
      <c r="P143" s="54">
        <f>P134+P137+P142</f>
        <v>55792.86</v>
      </c>
    </row>
    <row r="144" spans="1:19" ht="15.75" thickBot="1" x14ac:dyDescent="0.3">
      <c r="A144" s="13"/>
      <c r="B144" s="153"/>
      <c r="C144" s="32"/>
      <c r="D144" s="371"/>
      <c r="E144" s="371"/>
      <c r="F144" s="375"/>
    </row>
    <row r="145" spans="1:20" ht="15.75" thickBot="1" x14ac:dyDescent="0.3">
      <c r="A145" s="374" t="s">
        <v>29</v>
      </c>
      <c r="B145" s="371"/>
      <c r="C145" s="371"/>
      <c r="D145" s="371"/>
      <c r="E145" s="371"/>
      <c r="F145" s="375"/>
      <c r="P145" s="250"/>
    </row>
    <row r="146" spans="1:20" ht="15.75" thickBot="1" x14ac:dyDescent="0.3">
      <c r="A146" s="374"/>
      <c r="B146" s="371"/>
      <c r="C146" s="371"/>
      <c r="D146" s="371"/>
      <c r="E146" s="371"/>
      <c r="F146" s="375"/>
      <c r="P146" s="70"/>
      <c r="T146" t="s">
        <v>108</v>
      </c>
    </row>
    <row r="147" spans="1:20" ht="15.75" thickBot="1" x14ac:dyDescent="0.3">
      <c r="A147" s="374"/>
      <c r="B147" s="371"/>
      <c r="C147" s="371"/>
      <c r="D147" s="369"/>
      <c r="E147" s="369"/>
      <c r="F147" s="370"/>
    </row>
    <row r="148" spans="1:20" ht="15.75" thickBot="1" x14ac:dyDescent="0.3">
      <c r="A148" s="374"/>
      <c r="B148" s="371"/>
      <c r="C148" s="371"/>
    </row>
    <row r="149" spans="1:20" ht="30.75" thickBot="1" x14ac:dyDescent="0.3">
      <c r="A149" s="368" t="s">
        <v>17</v>
      </c>
      <c r="B149" s="369"/>
      <c r="C149" s="369"/>
    </row>
    <row r="152" spans="1:20" x14ac:dyDescent="0.25">
      <c r="P152" t="s">
        <v>84</v>
      </c>
    </row>
  </sheetData>
  <mergeCells count="56">
    <mergeCell ref="I26:O26"/>
    <mergeCell ref="N20:N21"/>
    <mergeCell ref="J27:J29"/>
    <mergeCell ref="A42:F42"/>
    <mergeCell ref="I42:O42"/>
    <mergeCell ref="J34:J35"/>
    <mergeCell ref="J36:J37"/>
    <mergeCell ref="J24:J25"/>
    <mergeCell ref="I24:I25"/>
    <mergeCell ref="I43:I44"/>
    <mergeCell ref="J43:J44"/>
    <mergeCell ref="J45:J47"/>
    <mergeCell ref="B54:B60"/>
    <mergeCell ref="J56:J57"/>
    <mergeCell ref="J58:J59"/>
    <mergeCell ref="J60:J61"/>
    <mergeCell ref="J48:J49"/>
    <mergeCell ref="S75:S76"/>
    <mergeCell ref="I77:I81"/>
    <mergeCell ref="J77:J81"/>
    <mergeCell ref="S77:S81"/>
    <mergeCell ref="R75:R76"/>
    <mergeCell ref="N50:N51"/>
    <mergeCell ref="A94:F94"/>
    <mergeCell ref="I103:I104"/>
    <mergeCell ref="I107:O107"/>
    <mergeCell ref="I116:O116"/>
    <mergeCell ref="I105:I106"/>
    <mergeCell ref="N95:N96"/>
    <mergeCell ref="A70:F70"/>
    <mergeCell ref="I70:I73"/>
    <mergeCell ref="I64:I65"/>
    <mergeCell ref="K62:K63"/>
    <mergeCell ref="I66:O66"/>
    <mergeCell ref="J52:J53"/>
    <mergeCell ref="J64:J65"/>
    <mergeCell ref="N52:N53"/>
    <mergeCell ref="I143:O143"/>
    <mergeCell ref="I122:O122"/>
    <mergeCell ref="I123:O123"/>
    <mergeCell ref="I131:I133"/>
    <mergeCell ref="I134:O134"/>
    <mergeCell ref="L140:L141"/>
    <mergeCell ref="I142:O142"/>
    <mergeCell ref="J135:J136"/>
    <mergeCell ref="J131:J132"/>
    <mergeCell ref="I137:O137"/>
    <mergeCell ref="P91:P92"/>
    <mergeCell ref="I74:O74"/>
    <mergeCell ref="I75:I76"/>
    <mergeCell ref="J75:J76"/>
    <mergeCell ref="N91:N92"/>
    <mergeCell ref="O91:O92"/>
    <mergeCell ref="P87:P88"/>
    <mergeCell ref="N87:N88"/>
    <mergeCell ref="O87:O88"/>
  </mergeCells>
  <pageMargins left="0.2" right="0.2" top="0.25" bottom="0.2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G61" sqref="G61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customWidth="1"/>
  </cols>
  <sheetData>
    <row r="1" spans="1:14" ht="19.5" x14ac:dyDescent="0.4">
      <c r="D1" s="2" t="s">
        <v>240</v>
      </c>
    </row>
    <row r="3" spans="1:14" ht="15.75" thickBot="1" x14ac:dyDescent="0.3">
      <c r="G3" s="14" t="s">
        <v>30</v>
      </c>
    </row>
    <row r="4" spans="1:14" ht="26.25" x14ac:dyDescent="0.25">
      <c r="A4" s="442" t="s">
        <v>2</v>
      </c>
      <c r="B4" s="442" t="s">
        <v>3</v>
      </c>
      <c r="C4" s="1005" t="s">
        <v>77</v>
      </c>
      <c r="D4" s="3" t="s">
        <v>4</v>
      </c>
      <c r="E4" s="4" t="s">
        <v>5</v>
      </c>
      <c r="F4" s="4" t="s">
        <v>13</v>
      </c>
      <c r="G4" s="4" t="s">
        <v>6</v>
      </c>
      <c r="H4" s="404" t="s">
        <v>14</v>
      </c>
      <c r="I4" s="676" t="s">
        <v>158</v>
      </c>
      <c r="J4" s="676" t="s">
        <v>242</v>
      </c>
    </row>
    <row r="5" spans="1:14" ht="15.75" thickBot="1" x14ac:dyDescent="0.3">
      <c r="A5" s="183" t="s">
        <v>7</v>
      </c>
      <c r="B5" s="183"/>
      <c r="C5" s="1006"/>
      <c r="D5" s="5"/>
      <c r="E5" s="5" t="s">
        <v>8</v>
      </c>
      <c r="F5" s="86" t="s">
        <v>16</v>
      </c>
      <c r="G5" s="86" t="s">
        <v>9</v>
      </c>
      <c r="H5" s="133" t="s">
        <v>10</v>
      </c>
      <c r="I5" s="886" t="s">
        <v>153</v>
      </c>
      <c r="J5" s="886" t="s">
        <v>156</v>
      </c>
    </row>
    <row r="6" spans="1:14" ht="26.25" x14ac:dyDescent="0.25">
      <c r="A6" s="442">
        <v>1</v>
      </c>
      <c r="B6" s="648" t="s">
        <v>119</v>
      </c>
      <c r="C6" s="445" t="s">
        <v>170</v>
      </c>
      <c r="D6" s="800" t="s">
        <v>145</v>
      </c>
      <c r="E6" s="445" t="s">
        <v>185</v>
      </c>
      <c r="F6" s="818" t="s">
        <v>137</v>
      </c>
      <c r="G6" s="43" t="s">
        <v>187</v>
      </c>
      <c r="H6" s="691">
        <v>1537.97</v>
      </c>
      <c r="I6" s="887">
        <v>1537.97</v>
      </c>
      <c r="J6" s="556"/>
    </row>
    <row r="7" spans="1:14" ht="15.75" thickBot="1" x14ac:dyDescent="0.3">
      <c r="A7" s="183"/>
      <c r="B7" s="649"/>
      <c r="C7" s="445" t="s">
        <v>186</v>
      </c>
      <c r="D7" s="445"/>
      <c r="E7" s="445"/>
      <c r="F7" s="811"/>
      <c r="G7" s="522"/>
      <c r="H7" s="880"/>
      <c r="I7" s="888"/>
      <c r="J7" s="584"/>
    </row>
    <row r="8" spans="1:14" ht="15" customHeight="1" x14ac:dyDescent="0.25">
      <c r="A8" s="236">
        <v>2</v>
      </c>
      <c r="B8" s="638" t="s">
        <v>127</v>
      </c>
      <c r="C8" s="198" t="s">
        <v>170</v>
      </c>
      <c r="D8" s="198" t="s">
        <v>123</v>
      </c>
      <c r="E8" s="198" t="s">
        <v>175</v>
      </c>
      <c r="F8" s="548" t="s">
        <v>137</v>
      </c>
      <c r="G8" s="43" t="s">
        <v>188</v>
      </c>
      <c r="H8" s="691">
        <v>1908.47</v>
      </c>
      <c r="I8" s="887">
        <v>1908.47</v>
      </c>
      <c r="J8" s="584"/>
    </row>
    <row r="9" spans="1:14" ht="15.75" thickBot="1" x14ac:dyDescent="0.3">
      <c r="A9" s="232"/>
      <c r="B9" s="819" t="s">
        <v>117</v>
      </c>
      <c r="C9" s="445" t="s">
        <v>176</v>
      </c>
      <c r="D9" s="445"/>
      <c r="E9" s="445"/>
      <c r="F9" s="277"/>
      <c r="G9" s="30"/>
      <c r="H9" s="685"/>
      <c r="I9" s="709"/>
      <c r="J9" s="584"/>
    </row>
    <row r="10" spans="1:14" ht="15.75" thickBot="1" x14ac:dyDescent="0.3">
      <c r="A10" s="236">
        <v>3</v>
      </c>
      <c r="B10" s="652" t="s">
        <v>127</v>
      </c>
      <c r="C10" s="198" t="s">
        <v>170</v>
      </c>
      <c r="D10" s="198" t="s">
        <v>146</v>
      </c>
      <c r="E10" s="29" t="s">
        <v>177</v>
      </c>
      <c r="F10" s="548" t="s">
        <v>137</v>
      </c>
      <c r="G10" s="33" t="s">
        <v>189</v>
      </c>
      <c r="H10" s="686">
        <v>1577.89</v>
      </c>
      <c r="I10" s="717">
        <v>1577.89</v>
      </c>
      <c r="J10" s="584"/>
    </row>
    <row r="11" spans="1:14" ht="15.75" thickBot="1" x14ac:dyDescent="0.3">
      <c r="A11" s="650"/>
      <c r="B11" s="653" t="s">
        <v>117</v>
      </c>
      <c r="C11" s="445" t="s">
        <v>178</v>
      </c>
      <c r="D11" s="445"/>
      <c r="E11" s="12"/>
      <c r="F11" s="548" t="s">
        <v>137</v>
      </c>
      <c r="G11" s="81" t="s">
        <v>190</v>
      </c>
      <c r="H11" s="686">
        <v>825.24</v>
      </c>
      <c r="I11" s="717">
        <v>825.24</v>
      </c>
      <c r="J11" s="584"/>
    </row>
    <row r="12" spans="1:14" ht="15.75" thickBot="1" x14ac:dyDescent="0.3">
      <c r="A12" s="233"/>
      <c r="B12" s="651"/>
      <c r="C12" s="445"/>
      <c r="D12" s="177"/>
      <c r="E12" s="177"/>
      <c r="F12" s="548" t="s">
        <v>137</v>
      </c>
      <c r="G12" s="33" t="s">
        <v>191</v>
      </c>
      <c r="H12" s="686">
        <v>838.05</v>
      </c>
      <c r="I12" s="717">
        <v>838.05</v>
      </c>
      <c r="J12" s="584"/>
    </row>
    <row r="13" spans="1:14" ht="15.75" thickBot="1" x14ac:dyDescent="0.3">
      <c r="A13" s="1007" t="s">
        <v>121</v>
      </c>
      <c r="B13" s="1008"/>
      <c r="C13" s="1008"/>
      <c r="D13" s="1008"/>
      <c r="E13" s="1008"/>
      <c r="F13" s="1008"/>
      <c r="G13" s="1009"/>
      <c r="H13" s="683">
        <f>H6+H8+H10+H11+H12</f>
        <v>6687.62</v>
      </c>
      <c r="I13" s="683">
        <f>I6+I8+I10+I11+I12</f>
        <v>6687.62</v>
      </c>
      <c r="J13" s="584"/>
      <c r="L13" s="70"/>
      <c r="N13" s="274"/>
    </row>
    <row r="14" spans="1:14" ht="15" hidden="1" customHeight="1" x14ac:dyDescent="0.25">
      <c r="A14" s="600">
        <v>1</v>
      </c>
      <c r="B14" s="966" t="s">
        <v>76</v>
      </c>
      <c r="C14" s="196"/>
      <c r="D14" s="198"/>
      <c r="E14" s="196"/>
      <c r="F14" s="276"/>
      <c r="G14" s="43"/>
      <c r="H14" s="682"/>
      <c r="I14" s="889"/>
      <c r="J14" s="584"/>
    </row>
    <row r="15" spans="1:14" ht="15.75" hidden="1" thickBot="1" x14ac:dyDescent="0.3">
      <c r="A15" s="139"/>
      <c r="B15" s="967"/>
      <c r="C15" s="200"/>
      <c r="D15" s="445"/>
      <c r="E15" s="200"/>
      <c r="F15" s="275"/>
      <c r="G15" s="33"/>
      <c r="H15" s="679"/>
      <c r="I15" s="715"/>
      <c r="J15" s="584"/>
    </row>
    <row r="16" spans="1:14" ht="15.75" hidden="1" thickBot="1" x14ac:dyDescent="0.3">
      <c r="A16" s="139"/>
      <c r="B16" s="968"/>
      <c r="C16" s="197"/>
      <c r="D16" s="177"/>
      <c r="E16" s="420"/>
      <c r="F16" s="277"/>
      <c r="G16" s="30"/>
      <c r="H16" s="681"/>
      <c r="I16" s="890"/>
      <c r="J16" s="584"/>
    </row>
    <row r="17" spans="1:14" ht="16.5" hidden="1" customHeight="1" x14ac:dyDescent="0.25">
      <c r="A17" s="25">
        <v>4</v>
      </c>
      <c r="B17" s="980" t="s">
        <v>76</v>
      </c>
      <c r="C17" s="198"/>
      <c r="D17" s="198"/>
      <c r="E17" s="198"/>
      <c r="F17" s="439"/>
      <c r="G17" s="81"/>
      <c r="H17" s="679"/>
      <c r="I17" s="715"/>
      <c r="J17" s="584"/>
      <c r="L17" s="70"/>
      <c r="N17" s="235"/>
    </row>
    <row r="18" spans="1:14" ht="16.5" hidden="1" customHeight="1" x14ac:dyDescent="0.25">
      <c r="A18" s="25"/>
      <c r="B18" s="980"/>
      <c r="C18" s="445"/>
      <c r="D18" s="445"/>
      <c r="E18" s="445"/>
      <c r="F18" s="439"/>
      <c r="G18" s="81"/>
      <c r="H18" s="679"/>
      <c r="I18" s="715"/>
      <c r="J18" s="584"/>
      <c r="N18" s="235"/>
    </row>
    <row r="19" spans="1:14" ht="16.5" hidden="1" customHeight="1" x14ac:dyDescent="0.25">
      <c r="A19" s="25"/>
      <c r="B19" s="980"/>
      <c r="C19" s="12"/>
      <c r="D19" s="445"/>
      <c r="E19" s="12"/>
      <c r="F19" s="439"/>
      <c r="G19" s="81"/>
      <c r="H19" s="679"/>
      <c r="I19" s="715"/>
      <c r="J19" s="584"/>
      <c r="N19" s="235"/>
    </row>
    <row r="20" spans="1:14" ht="16.5" hidden="1" customHeight="1" x14ac:dyDescent="0.25">
      <c r="A20" s="25"/>
      <c r="B20" s="980"/>
      <c r="C20" s="12"/>
      <c r="D20" s="445"/>
      <c r="E20" s="12"/>
      <c r="F20" s="439"/>
      <c r="G20" s="81"/>
      <c r="H20" s="679"/>
      <c r="I20" s="715"/>
      <c r="J20" s="584"/>
      <c r="N20" s="235"/>
    </row>
    <row r="21" spans="1:14" ht="16.5" hidden="1" customHeight="1" thickBot="1" x14ac:dyDescent="0.3">
      <c r="A21" s="597"/>
      <c r="B21" s="970"/>
      <c r="C21" s="12"/>
      <c r="D21" s="445"/>
      <c r="E21" s="12"/>
      <c r="F21" s="439"/>
      <c r="G21" s="81"/>
      <c r="H21" s="679"/>
      <c r="I21" s="715"/>
      <c r="J21" s="584"/>
      <c r="N21" s="235"/>
    </row>
    <row r="22" spans="1:14" ht="15.75" hidden="1" thickBot="1" x14ac:dyDescent="0.3">
      <c r="A22" s="225" t="s">
        <v>105</v>
      </c>
      <c r="B22" s="903" t="s">
        <v>128</v>
      </c>
      <c r="C22" s="904"/>
      <c r="D22" s="904"/>
      <c r="E22" s="904"/>
      <c r="F22" s="924"/>
      <c r="G22" s="925"/>
      <c r="H22" s="881">
        <f>H17+H18+H19+H20+H21</f>
        <v>0</v>
      </c>
      <c r="I22" s="881">
        <f>I17+I18+I19+I20+I21</f>
        <v>0</v>
      </c>
      <c r="J22" s="584"/>
    </row>
    <row r="23" spans="1:14" ht="15.75" hidden="1" thickBot="1" x14ac:dyDescent="0.3">
      <c r="A23" s="1010">
        <v>1</v>
      </c>
      <c r="B23" s="421" t="s">
        <v>96</v>
      </c>
      <c r="C23" s="196"/>
      <c r="D23" s="198"/>
      <c r="E23" s="198"/>
      <c r="F23" s="60"/>
      <c r="G23" s="33"/>
      <c r="H23" s="690"/>
      <c r="I23" s="891"/>
      <c r="J23" s="584"/>
    </row>
    <row r="24" spans="1:14" ht="15.75" hidden="1" thickBot="1" x14ac:dyDescent="0.3">
      <c r="A24" s="1011"/>
      <c r="B24" s="598" t="s">
        <v>97</v>
      </c>
      <c r="C24" s="200"/>
      <c r="D24" s="445"/>
      <c r="E24" s="445"/>
      <c r="F24" s="283"/>
      <c r="G24" s="30"/>
      <c r="H24" s="685"/>
      <c r="I24" s="709"/>
      <c r="J24" s="584"/>
    </row>
    <row r="25" spans="1:14" ht="15.75" hidden="1" thickBot="1" x14ac:dyDescent="0.3">
      <c r="A25" s="599">
        <v>2</v>
      </c>
      <c r="B25" s="421" t="s">
        <v>96</v>
      </c>
      <c r="C25" s="198"/>
      <c r="D25" s="198"/>
      <c r="E25" s="198"/>
      <c r="F25" s="282"/>
      <c r="G25" s="33"/>
      <c r="H25" s="686"/>
      <c r="I25" s="717"/>
      <c r="J25" s="584"/>
    </row>
    <row r="26" spans="1:14" ht="15.75" hidden="1" thickBot="1" x14ac:dyDescent="0.3">
      <c r="A26" s="599"/>
      <c r="B26" s="598" t="s">
        <v>97</v>
      </c>
      <c r="C26" s="590"/>
      <c r="D26" s="445"/>
      <c r="E26" s="445"/>
      <c r="F26" s="237"/>
      <c r="G26" s="33"/>
      <c r="H26" s="686"/>
      <c r="I26" s="717"/>
      <c r="J26" s="584"/>
    </row>
    <row r="27" spans="1:14" ht="15.75" hidden="1" thickBot="1" x14ac:dyDescent="0.3">
      <c r="A27" s="253">
        <v>3</v>
      </c>
      <c r="B27" s="421" t="s">
        <v>96</v>
      </c>
      <c r="C27" s="198"/>
      <c r="D27" s="198"/>
      <c r="E27" s="29"/>
      <c r="F27" s="312"/>
      <c r="G27" s="43"/>
      <c r="H27" s="691"/>
      <c r="I27" s="887"/>
      <c r="J27" s="584"/>
    </row>
    <row r="28" spans="1:14" ht="15.75" hidden="1" thickBot="1" x14ac:dyDescent="0.3">
      <c r="A28" s="589"/>
      <c r="B28" s="598" t="s">
        <v>97</v>
      </c>
      <c r="C28" s="445"/>
      <c r="D28" s="445"/>
      <c r="E28" s="12"/>
      <c r="F28" s="237"/>
      <c r="G28" s="33"/>
      <c r="H28" s="686"/>
      <c r="I28" s="717"/>
      <c r="J28" s="584"/>
    </row>
    <row r="29" spans="1:14" ht="15.75" thickBot="1" x14ac:dyDescent="0.3">
      <c r="A29" s="920" t="s">
        <v>134</v>
      </c>
      <c r="B29" s="921"/>
      <c r="C29" s="921"/>
      <c r="D29" s="921"/>
      <c r="E29" s="921"/>
      <c r="F29" s="921"/>
      <c r="G29" s="922"/>
      <c r="H29" s="733">
        <v>0</v>
      </c>
      <c r="I29" s="733">
        <v>0</v>
      </c>
      <c r="J29" s="584"/>
    </row>
    <row r="30" spans="1:14" ht="15" customHeight="1" x14ac:dyDescent="0.25">
      <c r="A30" s="252">
        <v>1</v>
      </c>
      <c r="B30" s="446" t="s">
        <v>93</v>
      </c>
      <c r="C30" s="198" t="s">
        <v>170</v>
      </c>
      <c r="D30" s="198" t="s">
        <v>37</v>
      </c>
      <c r="E30" s="29" t="s">
        <v>195</v>
      </c>
      <c r="F30" s="587" t="s">
        <v>137</v>
      </c>
      <c r="G30" s="80" t="s">
        <v>197</v>
      </c>
      <c r="H30" s="682">
        <v>1057.78</v>
      </c>
      <c r="I30" s="889">
        <v>1057.78</v>
      </c>
      <c r="J30" s="584"/>
      <c r="M30" s="70"/>
    </row>
    <row r="31" spans="1:14" ht="12.75" customHeight="1" thickBot="1" x14ac:dyDescent="0.3">
      <c r="A31" s="619"/>
      <c r="B31" s="539"/>
      <c r="C31" s="445" t="s">
        <v>196</v>
      </c>
      <c r="D31" s="445"/>
      <c r="E31" s="12"/>
      <c r="F31" s="443"/>
      <c r="G31" s="56"/>
      <c r="H31" s="681"/>
      <c r="I31" s="890"/>
      <c r="J31" s="584"/>
    </row>
    <row r="32" spans="1:14" ht="15" hidden="1" customHeight="1" x14ac:dyDescent="0.25">
      <c r="A32" s="599">
        <v>2</v>
      </c>
      <c r="B32" s="538"/>
      <c r="C32" s="8"/>
      <c r="D32" s="8"/>
      <c r="E32" s="8"/>
      <c r="F32" s="532"/>
      <c r="G32" s="140"/>
      <c r="H32" s="692"/>
      <c r="I32" s="892"/>
      <c r="J32" s="584"/>
    </row>
    <row r="33" spans="1:10" ht="15" hidden="1" customHeight="1" thickBot="1" x14ac:dyDescent="0.3">
      <c r="A33" s="599"/>
      <c r="B33" s="429"/>
      <c r="C33" s="8"/>
      <c r="D33" s="8"/>
      <c r="E33" s="8"/>
      <c r="F33" s="157"/>
      <c r="G33" s="81"/>
      <c r="H33" s="679"/>
      <c r="I33" s="715"/>
      <c r="J33" s="584"/>
    </row>
    <row r="34" spans="1:10" ht="15" hidden="1" customHeight="1" x14ac:dyDescent="0.25">
      <c r="A34" s="252">
        <v>3</v>
      </c>
      <c r="B34" s="537"/>
      <c r="C34" s="431"/>
      <c r="D34" s="588"/>
      <c r="E34" s="534"/>
      <c r="F34" s="157"/>
      <c r="G34" s="33"/>
      <c r="H34" s="686"/>
      <c r="I34" s="717"/>
      <c r="J34" s="584"/>
    </row>
    <row r="35" spans="1:10" ht="15" hidden="1" customHeight="1" x14ac:dyDescent="0.25">
      <c r="A35" s="599"/>
      <c r="B35" s="540"/>
      <c r="C35" s="432"/>
      <c r="D35" s="590"/>
      <c r="E35" s="535"/>
      <c r="F35" s="157"/>
      <c r="G35" s="33"/>
      <c r="H35" s="686"/>
      <c r="I35" s="717"/>
      <c r="J35" s="584"/>
    </row>
    <row r="36" spans="1:10" ht="18" hidden="1" customHeight="1" x14ac:dyDescent="0.25">
      <c r="A36" s="590"/>
      <c r="B36" s="540"/>
      <c r="C36" s="445"/>
      <c r="D36" s="590"/>
      <c r="E36" s="535"/>
      <c r="F36" s="423"/>
      <c r="G36" s="33"/>
      <c r="H36" s="686"/>
      <c r="I36" s="717"/>
      <c r="J36" s="584"/>
    </row>
    <row r="37" spans="1:10" ht="15.75" hidden="1" customHeight="1" thickBot="1" x14ac:dyDescent="0.3">
      <c r="A37" s="591"/>
      <c r="B37" s="593"/>
      <c r="C37" s="251"/>
      <c r="D37" s="591"/>
      <c r="E37" s="536"/>
      <c r="F37" s="430"/>
      <c r="G37" s="30"/>
      <c r="H37" s="685"/>
      <c r="I37" s="709"/>
      <c r="J37" s="584"/>
    </row>
    <row r="38" spans="1:10" ht="14.25" customHeight="1" thickBot="1" x14ac:dyDescent="0.3">
      <c r="A38" s="920" t="s">
        <v>139</v>
      </c>
      <c r="B38" s="921"/>
      <c r="C38" s="921"/>
      <c r="D38" s="921"/>
      <c r="E38" s="921"/>
      <c r="F38" s="921"/>
      <c r="G38" s="922"/>
      <c r="H38" s="882">
        <f>SUM(H30:H37)</f>
        <v>1057.78</v>
      </c>
      <c r="I38" s="882">
        <f>SUM(I30:I37)</f>
        <v>1057.78</v>
      </c>
      <c r="J38" s="317"/>
    </row>
    <row r="39" spans="1:10" ht="26.25" hidden="1" thickBot="1" x14ac:dyDescent="0.3">
      <c r="A39" s="437">
        <v>5</v>
      </c>
      <c r="B39" s="438" t="s">
        <v>82</v>
      </c>
      <c r="C39" s="198"/>
      <c r="D39" s="198"/>
      <c r="E39" s="29"/>
      <c r="F39" s="587"/>
      <c r="G39" s="43"/>
      <c r="H39" s="784"/>
      <c r="I39" s="842"/>
      <c r="J39" s="584"/>
    </row>
    <row r="40" spans="1:10" ht="15.75" hidden="1" thickBot="1" x14ac:dyDescent="0.3">
      <c r="A40" s="158"/>
      <c r="B40" s="594"/>
      <c r="C40" s="445"/>
      <c r="D40" s="445"/>
      <c r="E40" s="445"/>
      <c r="F40" s="439"/>
      <c r="G40" s="33"/>
      <c r="H40" s="857"/>
      <c r="I40" s="842"/>
      <c r="J40" s="584"/>
    </row>
    <row r="41" spans="1:10" ht="14.25" hidden="1" customHeight="1" x14ac:dyDescent="0.25">
      <c r="A41" s="437">
        <v>1</v>
      </c>
      <c r="B41" s="1012" t="s">
        <v>82</v>
      </c>
      <c r="C41" s="198"/>
      <c r="D41" s="198"/>
      <c r="E41" s="29"/>
      <c r="F41" s="439"/>
      <c r="G41" s="33"/>
      <c r="H41" s="857"/>
      <c r="I41" s="842"/>
      <c r="J41" s="584"/>
    </row>
    <row r="42" spans="1:10" ht="14.25" hidden="1" customHeight="1" x14ac:dyDescent="0.25">
      <c r="A42" s="158"/>
      <c r="B42" s="1013"/>
      <c r="C42" s="445"/>
      <c r="D42" s="445"/>
      <c r="E42" s="445"/>
      <c r="F42" s="439"/>
      <c r="G42" s="33"/>
      <c r="H42" s="689"/>
      <c r="I42" s="842"/>
      <c r="J42" s="584"/>
    </row>
    <row r="43" spans="1:10" ht="14.25" hidden="1" customHeight="1" thickBot="1" x14ac:dyDescent="0.3">
      <c r="A43" s="158"/>
      <c r="B43" s="1013"/>
      <c r="C43" s="200"/>
      <c r="D43" s="445"/>
      <c r="E43" s="177"/>
      <c r="F43" s="627"/>
      <c r="G43" s="30"/>
      <c r="H43" s="143"/>
      <c r="I43" s="842"/>
      <c r="J43" s="584"/>
    </row>
    <row r="44" spans="1:10" ht="14.25" hidden="1" customHeight="1" x14ac:dyDescent="0.25">
      <c r="A44" s="158"/>
      <c r="B44" s="1013"/>
      <c r="C44" s="200"/>
      <c r="D44" s="445"/>
      <c r="E44" s="445"/>
      <c r="F44" s="102"/>
      <c r="G44" s="96"/>
      <c r="H44" s="690"/>
      <c r="I44" s="842"/>
      <c r="J44" s="584"/>
    </row>
    <row r="45" spans="1:10" ht="15.75" hidden="1" thickBot="1" x14ac:dyDescent="0.3">
      <c r="A45" s="158"/>
      <c r="B45" s="1014"/>
      <c r="C45" s="200"/>
      <c r="D45" s="445"/>
      <c r="E45" s="445"/>
      <c r="F45" s="123"/>
      <c r="G45" s="34"/>
      <c r="H45" s="883"/>
      <c r="I45" s="842"/>
      <c r="J45" s="584"/>
    </row>
    <row r="46" spans="1:10" ht="15.75" hidden="1" customHeight="1" x14ac:dyDescent="0.25">
      <c r="A46" s="437">
        <v>2</v>
      </c>
      <c r="B46" s="1004" t="s">
        <v>82</v>
      </c>
      <c r="C46" s="198"/>
      <c r="D46" s="198"/>
      <c r="E46" s="29"/>
      <c r="F46" s="587"/>
      <c r="G46" s="43"/>
      <c r="H46" s="884"/>
      <c r="I46" s="842"/>
      <c r="J46" s="584"/>
    </row>
    <row r="47" spans="1:10" ht="15.75" hidden="1" customHeight="1" x14ac:dyDescent="0.25">
      <c r="A47" s="158"/>
      <c r="B47" s="1015"/>
      <c r="C47" s="445"/>
      <c r="D47" s="445"/>
      <c r="E47" s="12"/>
      <c r="F47" s="439"/>
      <c r="G47" s="33"/>
      <c r="H47" s="686"/>
      <c r="I47" s="842"/>
      <c r="J47" s="584"/>
    </row>
    <row r="48" spans="1:10" ht="15.75" hidden="1" customHeight="1" thickBot="1" x14ac:dyDescent="0.3">
      <c r="A48" s="366"/>
      <c r="B48" s="915"/>
      <c r="C48" s="200"/>
      <c r="D48" s="445"/>
      <c r="E48" s="12"/>
      <c r="F48" s="443"/>
      <c r="G48" s="56"/>
      <c r="H48" s="685"/>
      <c r="I48" s="842"/>
      <c r="J48" s="584"/>
    </row>
    <row r="49" spans="1:12" ht="15.75" hidden="1" customHeight="1" x14ac:dyDescent="0.25">
      <c r="A49" s="158"/>
      <c r="B49" s="1004" t="s">
        <v>82</v>
      </c>
      <c r="C49" s="198"/>
      <c r="D49" s="198"/>
      <c r="E49" s="29"/>
      <c r="F49" s="581"/>
      <c r="G49" s="96"/>
      <c r="H49" s="692"/>
      <c r="I49" s="842"/>
      <c r="J49" s="584"/>
    </row>
    <row r="50" spans="1:12" ht="15.75" hidden="1" customHeight="1" thickBot="1" x14ac:dyDescent="0.3">
      <c r="A50" s="366"/>
      <c r="B50" s="915"/>
      <c r="C50" s="445"/>
      <c r="D50" s="445"/>
      <c r="E50" s="12"/>
      <c r="F50" s="559"/>
      <c r="G50" s="30"/>
      <c r="H50" s="685"/>
      <c r="I50" s="842"/>
      <c r="J50" s="584"/>
    </row>
    <row r="51" spans="1:12" ht="15.75" hidden="1" customHeight="1" x14ac:dyDescent="0.25">
      <c r="A51" s="158"/>
      <c r="B51" s="1004" t="s">
        <v>82</v>
      </c>
      <c r="C51" s="198"/>
      <c r="D51" s="198"/>
      <c r="E51" s="29"/>
      <c r="F51" s="124"/>
      <c r="G51" s="33"/>
      <c r="H51" s="857"/>
      <c r="I51" s="842"/>
      <c r="J51" s="584"/>
    </row>
    <row r="52" spans="1:12" ht="15.75" hidden="1" customHeight="1" thickBot="1" x14ac:dyDescent="0.3">
      <c r="A52" s="158"/>
      <c r="B52" s="988"/>
      <c r="C52" s="445"/>
      <c r="D52" s="445"/>
      <c r="E52" s="12"/>
      <c r="F52" s="808"/>
      <c r="G52" s="34"/>
      <c r="H52" s="685"/>
      <c r="I52" s="842"/>
      <c r="J52" s="584"/>
    </row>
    <row r="53" spans="1:12" ht="15.75" hidden="1" customHeight="1" thickBot="1" x14ac:dyDescent="0.3">
      <c r="A53" s="997" t="s">
        <v>126</v>
      </c>
      <c r="B53" s="998"/>
      <c r="C53" s="998"/>
      <c r="D53" s="998"/>
      <c r="E53" s="998"/>
      <c r="F53" s="998"/>
      <c r="G53" s="999"/>
      <c r="H53" s="885"/>
      <c r="I53" s="842"/>
      <c r="J53" s="584"/>
    </row>
    <row r="54" spans="1:12" ht="15.75" customHeight="1" x14ac:dyDescent="0.25">
      <c r="A54" s="12">
        <v>1</v>
      </c>
      <c r="B54" s="820" t="s">
        <v>192</v>
      </c>
      <c r="C54" s="445" t="s">
        <v>167</v>
      </c>
      <c r="D54" s="445" t="s">
        <v>85</v>
      </c>
      <c r="E54" s="12" t="s">
        <v>173</v>
      </c>
      <c r="F54" s="587" t="s">
        <v>137</v>
      </c>
      <c r="G54" s="43" t="s">
        <v>194</v>
      </c>
      <c r="H54" s="691">
        <v>156.44</v>
      </c>
      <c r="I54" s="842">
        <v>0</v>
      </c>
      <c r="J54" s="42">
        <v>156.44</v>
      </c>
    </row>
    <row r="55" spans="1:12" ht="15.75" customHeight="1" x14ac:dyDescent="0.25">
      <c r="A55" s="12"/>
      <c r="B55" s="628"/>
      <c r="C55" s="445" t="s">
        <v>174</v>
      </c>
      <c r="D55" s="445"/>
      <c r="E55" s="12"/>
      <c r="F55" s="439"/>
      <c r="G55" s="81"/>
      <c r="H55" s="679"/>
      <c r="I55" s="842"/>
      <c r="J55" s="584"/>
    </row>
    <row r="56" spans="1:12" ht="15.75" customHeight="1" x14ac:dyDescent="0.25">
      <c r="A56" s="12"/>
      <c r="B56" s="628"/>
      <c r="C56" s="12"/>
      <c r="D56" s="445"/>
      <c r="E56" s="12"/>
      <c r="F56" s="439"/>
      <c r="G56" s="81"/>
      <c r="H56" s="679"/>
      <c r="I56" s="842"/>
      <c r="J56" s="584"/>
    </row>
    <row r="57" spans="1:12" ht="15.75" customHeight="1" thickBot="1" x14ac:dyDescent="0.3">
      <c r="A57" s="72"/>
      <c r="B57" s="121"/>
      <c r="C57" s="12"/>
      <c r="D57" s="445"/>
      <c r="E57" s="12"/>
      <c r="F57" s="443"/>
      <c r="G57" s="56"/>
      <c r="H57" s="681"/>
      <c r="I57" s="842"/>
      <c r="J57" s="584"/>
    </row>
    <row r="58" spans="1:12" ht="15.75" thickBot="1" x14ac:dyDescent="0.3">
      <c r="A58" s="920" t="s">
        <v>193</v>
      </c>
      <c r="B58" s="921"/>
      <c r="C58" s="921"/>
      <c r="D58" s="921"/>
      <c r="E58" s="921"/>
      <c r="F58" s="921"/>
      <c r="G58" s="922"/>
      <c r="H58" s="683">
        <f>SUM(H54:H57)</f>
        <v>156.44</v>
      </c>
      <c r="I58" s="683">
        <f t="shared" ref="I58:J58" si="0">SUM(I54:I57)</f>
        <v>0</v>
      </c>
      <c r="J58" s="17">
        <f t="shared" si="0"/>
        <v>156.44</v>
      </c>
    </row>
    <row r="59" spans="1:12" ht="15.75" thickBot="1" x14ac:dyDescent="0.3">
      <c r="A59" s="920" t="s">
        <v>34</v>
      </c>
      <c r="B59" s="921"/>
      <c r="C59" s="921"/>
      <c r="D59" s="921"/>
      <c r="E59" s="921"/>
      <c r="F59" s="921"/>
      <c r="G59" s="922"/>
      <c r="H59" s="683">
        <f>H13+H38+H58</f>
        <v>7901.8399999999992</v>
      </c>
      <c r="I59" s="683">
        <f t="shared" ref="I59:J59" si="1">I13+I38+I58</f>
        <v>7745.4</v>
      </c>
      <c r="J59" s="17">
        <f t="shared" si="1"/>
        <v>156.44</v>
      </c>
    </row>
    <row r="61" spans="1:12" x14ac:dyDescent="0.25">
      <c r="H61" s="70"/>
    </row>
    <row r="62" spans="1:12" ht="19.5" x14ac:dyDescent="0.4">
      <c r="D62" s="2"/>
      <c r="L62" s="70"/>
    </row>
    <row r="65" spans="1:8" ht="19.5" x14ac:dyDescent="0.4">
      <c r="D65" s="2"/>
    </row>
    <row r="67" spans="1:8" x14ac:dyDescent="0.25">
      <c r="A67" s="7"/>
      <c r="B67" s="7"/>
      <c r="C67" s="7"/>
      <c r="D67" s="7"/>
      <c r="E67" s="7"/>
      <c r="F67" s="7"/>
      <c r="G67" s="160"/>
      <c r="H67" s="7"/>
    </row>
    <row r="68" spans="1:8" x14ac:dyDescent="0.25">
      <c r="A68" s="161"/>
      <c r="B68" s="161"/>
      <c r="C68" s="1002"/>
      <c r="D68" s="161"/>
      <c r="E68" s="162"/>
      <c r="F68" s="162"/>
      <c r="G68" s="162"/>
      <c r="H68" s="163"/>
    </row>
    <row r="69" spans="1:8" x14ac:dyDescent="0.25">
      <c r="A69" s="161"/>
      <c r="B69" s="161"/>
      <c r="C69" s="1003"/>
      <c r="D69" s="161"/>
      <c r="E69" s="161"/>
      <c r="F69" s="161"/>
      <c r="G69" s="161"/>
      <c r="H69" s="596"/>
    </row>
    <row r="70" spans="1:8" x14ac:dyDescent="0.25">
      <c r="A70" s="960"/>
      <c r="B70" s="164"/>
      <c r="C70" s="119"/>
      <c r="D70" s="7"/>
      <c r="E70" s="7"/>
      <c r="F70" s="7"/>
      <c r="G70" s="94"/>
      <c r="H70" s="47"/>
    </row>
    <row r="71" spans="1:8" x14ac:dyDescent="0.25">
      <c r="A71" s="960"/>
      <c r="B71" s="119"/>
      <c r="C71" s="119"/>
      <c r="D71" s="7"/>
      <c r="E71" s="69"/>
      <c r="F71" s="7"/>
      <c r="G71" s="94"/>
      <c r="H71" s="47"/>
    </row>
    <row r="72" spans="1:8" x14ac:dyDescent="0.25">
      <c r="A72" s="960"/>
      <c r="B72" s="119"/>
      <c r="C72" s="119"/>
      <c r="D72" s="7"/>
      <c r="E72" s="69"/>
      <c r="F72" s="7"/>
      <c r="G72" s="94"/>
      <c r="H72" s="47"/>
    </row>
    <row r="73" spans="1:8" x14ac:dyDescent="0.25">
      <c r="A73" s="960"/>
      <c r="B73" s="119"/>
      <c r="C73" s="119"/>
      <c r="D73" s="7"/>
      <c r="E73" s="69"/>
      <c r="F73" s="7"/>
      <c r="G73" s="94"/>
      <c r="H73" s="47"/>
    </row>
    <row r="74" spans="1:8" x14ac:dyDescent="0.25">
      <c r="A74" s="1001"/>
      <c r="B74" s="1001"/>
      <c r="C74" s="1001"/>
      <c r="D74" s="1001"/>
      <c r="E74" s="1001"/>
      <c r="F74" s="1001"/>
      <c r="G74" s="1001"/>
      <c r="H74" s="149"/>
    </row>
    <row r="75" spans="1:8" x14ac:dyDescent="0.25">
      <c r="A75" s="165"/>
      <c r="B75" s="1000"/>
      <c r="C75" s="166"/>
      <c r="D75" s="592"/>
      <c r="E75" s="159"/>
      <c r="F75" s="7"/>
      <c r="G75" s="94"/>
      <c r="H75" s="7"/>
    </row>
    <row r="76" spans="1:8" x14ac:dyDescent="0.25">
      <c r="A76" s="165"/>
      <c r="B76" s="960"/>
      <c r="C76" s="167"/>
      <c r="D76" s="592"/>
      <c r="E76" s="159"/>
      <c r="F76" s="7"/>
      <c r="G76" s="94"/>
      <c r="H76" s="7"/>
    </row>
    <row r="77" spans="1:8" x14ac:dyDescent="0.25">
      <c r="A77" s="165"/>
      <c r="B77" s="960"/>
      <c r="C77" s="168"/>
      <c r="D77" s="592"/>
      <c r="E77" s="159"/>
      <c r="F77" s="7"/>
      <c r="G77" s="94"/>
      <c r="H77" s="7"/>
    </row>
    <row r="78" spans="1:8" x14ac:dyDescent="0.25">
      <c r="A78" s="169"/>
      <c r="B78" s="960"/>
      <c r="C78" s="592"/>
      <c r="D78" s="592"/>
      <c r="E78" s="592"/>
      <c r="F78" s="595"/>
      <c r="G78" s="595"/>
      <c r="H78" s="47"/>
    </row>
    <row r="79" spans="1:8" ht="15.75" customHeight="1" x14ac:dyDescent="0.25">
      <c r="A79" s="1001"/>
      <c r="B79" s="1001"/>
      <c r="C79" s="1001"/>
      <c r="D79" s="1001"/>
      <c r="E79" s="1001"/>
      <c r="F79" s="1001"/>
      <c r="G79" s="1001"/>
      <c r="H79" s="149"/>
    </row>
    <row r="80" spans="1:8" x14ac:dyDescent="0.25">
      <c r="A80" s="7"/>
      <c r="B80" s="119"/>
      <c r="C80" s="170"/>
      <c r="D80" s="7"/>
      <c r="E80" s="36"/>
      <c r="F80" s="36"/>
      <c r="G80" s="44"/>
      <c r="H80" s="47"/>
    </row>
    <row r="81" spans="1:8" x14ac:dyDescent="0.25">
      <c r="A81" s="171"/>
      <c r="B81" s="7"/>
      <c r="C81" s="172"/>
      <c r="D81" s="7"/>
      <c r="E81" s="36"/>
      <c r="F81" s="36"/>
      <c r="G81" s="44"/>
      <c r="H81" s="47"/>
    </row>
    <row r="82" spans="1:8" x14ac:dyDescent="0.25">
      <c r="A82" s="173"/>
      <c r="B82" s="119"/>
      <c r="C82" s="119"/>
      <c r="D82" s="7"/>
      <c r="E82" s="7"/>
      <c r="F82" s="36"/>
      <c r="G82" s="44"/>
      <c r="H82" s="47"/>
    </row>
    <row r="83" spans="1:8" x14ac:dyDescent="0.25">
      <c r="A83" s="7"/>
      <c r="B83" s="7"/>
      <c r="C83" s="7"/>
      <c r="D83" s="7"/>
      <c r="E83" s="7"/>
      <c r="F83" s="36"/>
      <c r="G83" s="44"/>
      <c r="H83" s="47"/>
    </row>
    <row r="84" spans="1:8" x14ac:dyDescent="0.25">
      <c r="A84" s="1001"/>
      <c r="B84" s="1001"/>
      <c r="C84" s="1001"/>
      <c r="D84" s="1001"/>
      <c r="E84" s="1001"/>
      <c r="F84" s="1001"/>
      <c r="G84" s="1001"/>
      <c r="H84" s="151"/>
    </row>
    <row r="85" spans="1:8" x14ac:dyDescent="0.25">
      <c r="A85" s="1001"/>
      <c r="B85" s="1001"/>
      <c r="C85" s="1001"/>
      <c r="D85" s="1001"/>
      <c r="E85" s="1001"/>
      <c r="F85" s="1001"/>
      <c r="G85" s="1001"/>
      <c r="H85" s="151"/>
    </row>
  </sheetData>
  <mergeCells count="22">
    <mergeCell ref="B51:B52"/>
    <mergeCell ref="C4:C5"/>
    <mergeCell ref="A13:G13"/>
    <mergeCell ref="B14:B16"/>
    <mergeCell ref="B17:B21"/>
    <mergeCell ref="B22:G22"/>
    <mergeCell ref="A23:A24"/>
    <mergeCell ref="A38:G38"/>
    <mergeCell ref="B41:B45"/>
    <mergeCell ref="B46:B48"/>
    <mergeCell ref="B49:B50"/>
    <mergeCell ref="A29:G29"/>
    <mergeCell ref="A53:G53"/>
    <mergeCell ref="B75:B78"/>
    <mergeCell ref="A79:G79"/>
    <mergeCell ref="A84:G84"/>
    <mergeCell ref="A85:G85"/>
    <mergeCell ref="A58:G58"/>
    <mergeCell ref="A59:G59"/>
    <mergeCell ref="C68:C69"/>
    <mergeCell ref="A70:A73"/>
    <mergeCell ref="A74:G74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M4" sqref="M4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customWidth="1"/>
    <col min="10" max="10" width="8.7109375" customWidth="1"/>
  </cols>
  <sheetData>
    <row r="2" spans="1:11" ht="15.75" x14ac:dyDescent="0.25">
      <c r="A2" s="18"/>
      <c r="B2" s="18"/>
      <c r="C2" s="18"/>
      <c r="D2" s="19" t="s">
        <v>239</v>
      </c>
      <c r="E2" s="19"/>
      <c r="F2" s="18"/>
      <c r="G2" s="20" t="s">
        <v>113</v>
      </c>
      <c r="H2" s="20"/>
    </row>
    <row r="4" spans="1:11" ht="15.75" thickBot="1" x14ac:dyDescent="0.3">
      <c r="I4" s="14"/>
      <c r="J4" s="14"/>
    </row>
    <row r="5" spans="1:11" ht="26.25" x14ac:dyDescent="0.25">
      <c r="A5" s="6" t="s">
        <v>2</v>
      </c>
      <c r="B5" s="3" t="s">
        <v>3</v>
      </c>
      <c r="C5" s="357" t="s">
        <v>78</v>
      </c>
      <c r="D5" s="3" t="s">
        <v>4</v>
      </c>
      <c r="E5" s="4" t="s">
        <v>5</v>
      </c>
      <c r="F5" s="4" t="s">
        <v>13</v>
      </c>
      <c r="G5" s="663" t="s">
        <v>6</v>
      </c>
      <c r="H5" s="676" t="s">
        <v>148</v>
      </c>
      <c r="I5" s="676" t="s">
        <v>241</v>
      </c>
      <c r="J5" s="676" t="s">
        <v>242</v>
      </c>
    </row>
    <row r="6" spans="1:11" ht="15.75" thickBot="1" x14ac:dyDescent="0.3">
      <c r="A6" s="25" t="s">
        <v>7</v>
      </c>
      <c r="B6" s="5"/>
      <c r="C6" s="5"/>
      <c r="D6" s="5"/>
      <c r="E6" s="5" t="s">
        <v>8</v>
      </c>
      <c r="F6" s="5" t="s">
        <v>12</v>
      </c>
      <c r="G6" s="664" t="s">
        <v>9</v>
      </c>
      <c r="H6" s="183" t="s">
        <v>11</v>
      </c>
      <c r="I6" s="183" t="s">
        <v>153</v>
      </c>
      <c r="J6" s="183" t="s">
        <v>156</v>
      </c>
    </row>
    <row r="7" spans="1:11" ht="26.25" hidden="1" customHeight="1" thickBot="1" x14ac:dyDescent="0.3">
      <c r="A7" s="314">
        <v>1</v>
      </c>
      <c r="B7" s="346" t="s">
        <v>111</v>
      </c>
      <c r="C7" s="198"/>
      <c r="D7" s="321"/>
      <c r="E7" s="198"/>
      <c r="F7" s="275"/>
      <c r="G7" s="857"/>
      <c r="H7" s="227"/>
      <c r="I7" s="658"/>
      <c r="J7" s="858"/>
    </row>
    <row r="8" spans="1:11" ht="15.75" hidden="1" customHeight="1" thickBot="1" x14ac:dyDescent="0.3">
      <c r="A8" s="183"/>
      <c r="B8" s="161"/>
      <c r="C8" s="178"/>
      <c r="D8" s="178"/>
      <c r="E8" s="178"/>
      <c r="F8" s="242"/>
      <c r="G8" s="561"/>
      <c r="H8" s="859"/>
      <c r="I8" s="839"/>
      <c r="J8" s="535"/>
    </row>
    <row r="9" spans="1:11" ht="15.75" hidden="1" thickBot="1" x14ac:dyDescent="0.3">
      <c r="A9" s="314">
        <v>2</v>
      </c>
      <c r="B9" s="346" t="s">
        <v>89</v>
      </c>
      <c r="C9" s="22"/>
      <c r="D9" s="342"/>
      <c r="E9" s="22"/>
      <c r="F9" s="272"/>
      <c r="G9" s="759"/>
      <c r="H9" s="859"/>
      <c r="I9" s="181"/>
      <c r="J9" s="146"/>
      <c r="K9" s="258">
        <v>500</v>
      </c>
    </row>
    <row r="10" spans="1:11" ht="15.75" hidden="1" thickBot="1" x14ac:dyDescent="0.3">
      <c r="A10" s="139"/>
      <c r="B10" s="347"/>
      <c r="C10" s="8"/>
      <c r="D10" s="8"/>
      <c r="E10" s="8"/>
      <c r="F10" s="349"/>
      <c r="G10" s="689"/>
      <c r="H10" s="791"/>
      <c r="I10" s="181"/>
      <c r="J10" s="146"/>
    </row>
    <row r="11" spans="1:11" ht="15.75" hidden="1" thickBot="1" x14ac:dyDescent="0.3">
      <c r="A11" s="991" t="s">
        <v>112</v>
      </c>
      <c r="B11" s="939"/>
      <c r="C11" s="939"/>
      <c r="D11" s="939"/>
      <c r="E11" s="939"/>
      <c r="F11" s="939"/>
      <c r="G11" s="939"/>
      <c r="H11" s="845"/>
      <c r="I11" s="659"/>
      <c r="J11" s="860"/>
    </row>
    <row r="12" spans="1:11" ht="15.75" hidden="1" thickBot="1" x14ac:dyDescent="0.3">
      <c r="A12" s="314">
        <v>1</v>
      </c>
      <c r="B12" s="933" t="s">
        <v>80</v>
      </c>
      <c r="C12" s="196"/>
      <c r="D12" s="198"/>
      <c r="E12" s="198"/>
      <c r="F12" s="282"/>
      <c r="G12" s="561"/>
      <c r="H12" s="861"/>
      <c r="I12" s="47"/>
      <c r="J12" s="202"/>
    </row>
    <row r="13" spans="1:11" ht="15.75" hidden="1" thickBot="1" x14ac:dyDescent="0.3">
      <c r="A13" s="139"/>
      <c r="B13" s="980"/>
      <c r="C13" s="200"/>
      <c r="D13" s="178"/>
      <c r="E13" s="178"/>
      <c r="F13" s="282"/>
      <c r="G13" s="561"/>
      <c r="H13" s="862"/>
      <c r="I13" s="181"/>
      <c r="J13" s="146"/>
    </row>
    <row r="14" spans="1:11" ht="15.75" hidden="1" thickBot="1" x14ac:dyDescent="0.3">
      <c r="A14" s="183"/>
      <c r="B14" s="970"/>
      <c r="C14" s="197"/>
      <c r="D14" s="177"/>
      <c r="E14" s="177"/>
      <c r="F14" s="296"/>
      <c r="G14" s="666"/>
      <c r="H14" s="863"/>
      <c r="I14" s="181"/>
      <c r="J14" s="146"/>
    </row>
    <row r="15" spans="1:11" ht="15.75" hidden="1" thickBot="1" x14ac:dyDescent="0.3">
      <c r="A15" s="210"/>
      <c r="B15" s="345"/>
      <c r="C15" s="31"/>
      <c r="D15" s="231"/>
      <c r="E15" s="233"/>
      <c r="F15" s="240"/>
      <c r="G15" s="109"/>
      <c r="H15" s="770"/>
      <c r="I15" s="660"/>
      <c r="J15" s="864"/>
    </row>
    <row r="16" spans="1:11" ht="15.75" hidden="1" thickBot="1" x14ac:dyDescent="0.3">
      <c r="A16" s="228">
        <v>2</v>
      </c>
      <c r="B16" s="1035" t="s">
        <v>80</v>
      </c>
      <c r="C16" s="198"/>
      <c r="D16" s="198"/>
      <c r="E16" s="29"/>
      <c r="F16" s="205"/>
      <c r="G16" s="561"/>
      <c r="H16" s="862"/>
      <c r="I16" s="47"/>
      <c r="J16" s="202"/>
    </row>
    <row r="17" spans="1:16" ht="15.75" hidden="1" thickBot="1" x14ac:dyDescent="0.3">
      <c r="A17" s="230"/>
      <c r="B17" s="1036"/>
      <c r="C17" s="341"/>
      <c r="D17" s="178"/>
      <c r="E17" s="12"/>
      <c r="F17" s="344"/>
      <c r="G17" s="281"/>
      <c r="H17" s="865"/>
      <c r="I17" s="839"/>
      <c r="J17" s="535"/>
    </row>
    <row r="18" spans="1:16" ht="15.75" hidden="1" thickBot="1" x14ac:dyDescent="0.3">
      <c r="A18" s="228">
        <v>3</v>
      </c>
      <c r="B18" s="933" t="s">
        <v>80</v>
      </c>
      <c r="C18" s="198"/>
      <c r="D18" s="198"/>
      <c r="E18" s="198"/>
      <c r="F18" s="282"/>
      <c r="G18" s="561"/>
      <c r="H18" s="859"/>
      <c r="I18" s="47"/>
      <c r="J18" s="202"/>
    </row>
    <row r="19" spans="1:16" ht="15.75" hidden="1" thickBot="1" x14ac:dyDescent="0.3">
      <c r="A19" s="229"/>
      <c r="B19" s="980"/>
      <c r="C19" s="341"/>
      <c r="D19" s="178"/>
      <c r="E19" s="178"/>
      <c r="F19" s="282"/>
      <c r="G19" s="561"/>
      <c r="H19" s="862"/>
      <c r="I19" s="47"/>
      <c r="J19" s="202"/>
    </row>
    <row r="20" spans="1:16" ht="15.75" hidden="1" thickBot="1" x14ac:dyDescent="0.3">
      <c r="A20" s="230"/>
      <c r="B20" s="1037"/>
      <c r="C20" s="177"/>
      <c r="D20" s="177"/>
      <c r="E20" s="177"/>
      <c r="F20" s="282"/>
      <c r="G20" s="561"/>
      <c r="H20" s="866"/>
      <c r="I20" s="47"/>
      <c r="J20" s="202"/>
    </row>
    <row r="21" spans="1:16" ht="15" hidden="1" customHeight="1" x14ac:dyDescent="0.25">
      <c r="A21" s="1030">
        <v>4</v>
      </c>
      <c r="B21" s="1032" t="s">
        <v>80</v>
      </c>
      <c r="C21" s="200"/>
      <c r="D21" s="994"/>
      <c r="E21" s="995"/>
      <c r="F21" s="294"/>
      <c r="G21" s="333"/>
      <c r="H21" s="859"/>
      <c r="I21" s="181"/>
      <c r="J21" s="146"/>
    </row>
    <row r="22" spans="1:16" ht="15.75" hidden="1" thickBot="1" x14ac:dyDescent="0.3">
      <c r="A22" s="1031"/>
      <c r="B22" s="1033"/>
      <c r="C22" s="197"/>
      <c r="D22" s="989"/>
      <c r="E22" s="1017"/>
      <c r="F22" s="234"/>
      <c r="G22" s="561"/>
      <c r="H22" s="862"/>
      <c r="I22" s="181"/>
      <c r="J22" s="146"/>
    </row>
    <row r="23" spans="1:16" ht="15.75" hidden="1" thickBot="1" x14ac:dyDescent="0.3">
      <c r="A23" s="1031"/>
      <c r="B23" s="212"/>
      <c r="C23" s="8"/>
      <c r="D23" s="989"/>
      <c r="E23" s="1017"/>
      <c r="F23" s="234"/>
      <c r="G23" s="561"/>
      <c r="H23" s="862"/>
      <c r="I23" s="181"/>
      <c r="J23" s="146"/>
      <c r="P23" s="350"/>
    </row>
    <row r="24" spans="1:16" ht="15.75" hidden="1" thickBot="1" x14ac:dyDescent="0.3">
      <c r="A24" s="1011"/>
      <c r="B24" s="211"/>
      <c r="C24" s="351"/>
      <c r="D24" s="917"/>
      <c r="E24" s="1034"/>
      <c r="F24" s="157"/>
      <c r="G24" s="561"/>
      <c r="H24" s="866"/>
      <c r="I24" s="47"/>
      <c r="J24" s="202"/>
    </row>
    <row r="25" spans="1:16" ht="15.75" hidden="1" customHeight="1" thickBot="1" x14ac:dyDescent="0.3">
      <c r="A25" s="992" t="s">
        <v>72</v>
      </c>
      <c r="B25" s="1027"/>
      <c r="C25" s="1027"/>
      <c r="D25" s="1027"/>
      <c r="E25" s="1027"/>
      <c r="F25" s="1027"/>
      <c r="G25" s="1027"/>
      <c r="H25" s="867"/>
      <c r="I25" s="661"/>
      <c r="J25" s="868"/>
    </row>
    <row r="26" spans="1:16" ht="15" hidden="1" customHeight="1" x14ac:dyDescent="0.25">
      <c r="A26" s="290">
        <v>1</v>
      </c>
      <c r="B26" s="224" t="s">
        <v>93</v>
      </c>
      <c r="C26" s="215"/>
      <c r="D26" s="198"/>
      <c r="E26" s="198"/>
      <c r="F26" s="238"/>
      <c r="G26" s="667"/>
      <c r="H26" s="869"/>
      <c r="I26" s="47"/>
      <c r="J26" s="202"/>
    </row>
    <row r="27" spans="1:16" ht="15" hidden="1" customHeight="1" x14ac:dyDescent="0.25">
      <c r="A27" s="188"/>
      <c r="B27" s="189"/>
      <c r="C27" s="336"/>
      <c r="D27" s="445"/>
      <c r="E27" s="445"/>
      <c r="F27" s="238"/>
      <c r="G27" s="667"/>
      <c r="H27" s="869"/>
      <c r="I27" s="47"/>
      <c r="J27" s="202"/>
    </row>
    <row r="28" spans="1:16" ht="15" hidden="1" customHeight="1" x14ac:dyDescent="0.25">
      <c r="A28" s="188"/>
      <c r="B28" s="189"/>
      <c r="C28" s="36"/>
      <c r="D28" s="178"/>
      <c r="E28" s="178"/>
      <c r="F28" s="238"/>
      <c r="G28" s="667"/>
      <c r="H28" s="740"/>
      <c r="I28" s="47"/>
      <c r="J28" s="202"/>
    </row>
    <row r="29" spans="1:16" ht="15" hidden="1" customHeight="1" thickBot="1" x14ac:dyDescent="0.3">
      <c r="A29" s="328"/>
      <c r="B29" s="329"/>
      <c r="C29" s="330"/>
      <c r="D29" s="177"/>
      <c r="E29" s="197"/>
      <c r="F29" s="283"/>
      <c r="G29" s="668"/>
      <c r="H29" s="870"/>
      <c r="I29" s="47"/>
      <c r="J29" s="202"/>
    </row>
    <row r="30" spans="1:16" ht="15.75" hidden="1" thickBot="1" x14ac:dyDescent="0.3">
      <c r="A30" s="903" t="s">
        <v>94</v>
      </c>
      <c r="B30" s="904"/>
      <c r="C30" s="904"/>
      <c r="D30" s="904"/>
      <c r="E30" s="904"/>
      <c r="F30" s="904"/>
      <c r="G30" s="904"/>
      <c r="H30" s="871"/>
      <c r="I30" s="151"/>
      <c r="J30" s="62"/>
    </row>
    <row r="31" spans="1:16" ht="15.75" hidden="1" customHeight="1" thickBot="1" x14ac:dyDescent="0.3">
      <c r="A31" s="270">
        <v>1</v>
      </c>
      <c r="B31" s="332" t="s">
        <v>109</v>
      </c>
      <c r="C31" s="200"/>
      <c r="D31" s="200"/>
      <c r="E31" s="178"/>
      <c r="F31" s="325"/>
      <c r="G31" s="333"/>
      <c r="H31" s="768"/>
      <c r="I31" s="658"/>
      <c r="J31" s="858"/>
    </row>
    <row r="32" spans="1:16" ht="15.75" hidden="1" customHeight="1" thickBot="1" x14ac:dyDescent="0.3">
      <c r="A32" s="270"/>
      <c r="B32" s="270"/>
      <c r="C32" s="197"/>
      <c r="D32" s="200"/>
      <c r="E32" s="178"/>
      <c r="F32" s="271"/>
      <c r="G32" s="331"/>
      <c r="H32" s="847"/>
      <c r="I32" s="839"/>
      <c r="J32" s="535"/>
    </row>
    <row r="33" spans="1:10" ht="15.75" hidden="1" thickBot="1" x14ac:dyDescent="0.3">
      <c r="A33" s="355"/>
      <c r="B33" s="338"/>
      <c r="C33" s="338" t="s">
        <v>110</v>
      </c>
      <c r="D33" s="338"/>
      <c r="E33" s="356"/>
      <c r="F33" s="340"/>
      <c r="G33" s="835"/>
      <c r="H33" s="871"/>
      <c r="I33" s="151"/>
      <c r="J33" s="62"/>
    </row>
    <row r="34" spans="1:10" ht="15.75" hidden="1" customHeight="1" thickBot="1" x14ac:dyDescent="0.3">
      <c r="A34" s="352">
        <v>1</v>
      </c>
      <c r="B34" s="951" t="s">
        <v>74</v>
      </c>
      <c r="C34" s="196"/>
      <c r="D34" s="198"/>
      <c r="E34" s="198"/>
      <c r="F34" s="275"/>
      <c r="G34" s="561"/>
      <c r="H34" s="768"/>
      <c r="I34" s="838"/>
      <c r="J34" s="872"/>
    </row>
    <row r="35" spans="1:10" ht="15.75" hidden="1" customHeight="1" thickBot="1" x14ac:dyDescent="0.3">
      <c r="A35" s="326"/>
      <c r="B35" s="970"/>
      <c r="C35" s="200"/>
      <c r="D35" s="445"/>
      <c r="E35" s="445"/>
      <c r="F35" s="275"/>
      <c r="G35" s="561"/>
      <c r="H35" s="768"/>
      <c r="I35" s="839"/>
      <c r="J35" s="535"/>
    </row>
    <row r="36" spans="1:10" x14ac:dyDescent="0.25">
      <c r="A36" s="324">
        <v>2</v>
      </c>
      <c r="B36" s="829" t="s">
        <v>192</v>
      </c>
      <c r="C36" s="198" t="s">
        <v>167</v>
      </c>
      <c r="D36" s="198" t="s">
        <v>85</v>
      </c>
      <c r="E36" s="198" t="s">
        <v>173</v>
      </c>
      <c r="F36" s="439" t="s">
        <v>140</v>
      </c>
      <c r="G36" s="561" t="s">
        <v>223</v>
      </c>
      <c r="H36" s="717">
        <v>156.44</v>
      </c>
      <c r="I36" s="422">
        <v>0</v>
      </c>
      <c r="J36" s="39">
        <v>156.44</v>
      </c>
    </row>
    <row r="37" spans="1:10" ht="11.25" customHeight="1" thickBot="1" x14ac:dyDescent="0.3">
      <c r="A37" s="353"/>
      <c r="B37" s="354"/>
      <c r="C37" s="445" t="s">
        <v>174</v>
      </c>
      <c r="D37" s="445"/>
      <c r="E37" s="445"/>
      <c r="F37" s="439"/>
      <c r="G37" s="667"/>
      <c r="H37" s="715"/>
      <c r="I37" s="422"/>
      <c r="J37" s="317"/>
    </row>
    <row r="38" spans="1:10" ht="15.75" hidden="1" customHeight="1" x14ac:dyDescent="0.25">
      <c r="A38" s="1010">
        <v>2</v>
      </c>
      <c r="B38" s="1028" t="s">
        <v>81</v>
      </c>
      <c r="C38" s="339"/>
      <c r="D38" s="928"/>
      <c r="E38" s="208"/>
      <c r="F38" s="935"/>
      <c r="G38" s="1029"/>
      <c r="H38" s="849"/>
      <c r="I38" s="852"/>
      <c r="J38" s="873"/>
    </row>
    <row r="39" spans="1:10" ht="15.75" hidden="1" customHeight="1" thickBot="1" x14ac:dyDescent="0.3">
      <c r="A39" s="1011"/>
      <c r="B39" s="1024"/>
      <c r="C39" s="348"/>
      <c r="D39" s="954"/>
      <c r="E39" s="227"/>
      <c r="F39" s="954"/>
      <c r="G39" s="990"/>
      <c r="H39" s="840"/>
      <c r="I39" s="843"/>
      <c r="J39" s="698"/>
    </row>
    <row r="40" spans="1:10" ht="15.75" hidden="1" thickBot="1" x14ac:dyDescent="0.3">
      <c r="A40" s="1021">
        <v>3</v>
      </c>
      <c r="B40" s="1023" t="s">
        <v>81</v>
      </c>
      <c r="C40" s="1025"/>
      <c r="D40" s="1025"/>
      <c r="E40" s="1025"/>
      <c r="F40" s="338"/>
      <c r="G40" s="338"/>
      <c r="H40" s="841"/>
      <c r="I40" s="853"/>
      <c r="J40" s="699"/>
    </row>
    <row r="41" spans="1:10" ht="15.75" hidden="1" thickBot="1" x14ac:dyDescent="0.3">
      <c r="A41" s="1022"/>
      <c r="B41" s="1024"/>
      <c r="C41" s="1026"/>
      <c r="D41" s="1026"/>
      <c r="E41" s="1026"/>
      <c r="F41" s="338"/>
      <c r="G41" s="338"/>
      <c r="H41" s="847"/>
      <c r="I41" s="853"/>
      <c r="J41" s="699"/>
    </row>
    <row r="42" spans="1:10" ht="15.75" hidden="1" customHeight="1" x14ac:dyDescent="0.25">
      <c r="A42" s="252">
        <v>3</v>
      </c>
      <c r="B42" s="269" t="s">
        <v>81</v>
      </c>
      <c r="C42" s="339"/>
      <c r="D42" s="198"/>
      <c r="E42" s="208"/>
      <c r="F42" s="935"/>
      <c r="G42" s="1016"/>
      <c r="H42" s="849"/>
      <c r="I42" s="854"/>
      <c r="J42" s="874"/>
    </row>
    <row r="43" spans="1:10" ht="15.75" hidden="1" customHeight="1" thickBot="1" x14ac:dyDescent="0.3">
      <c r="A43" s="550"/>
      <c r="B43" s="762"/>
      <c r="C43" s="762"/>
      <c r="D43" s="445"/>
      <c r="E43" s="227"/>
      <c r="F43" s="936"/>
      <c r="G43" s="1017"/>
      <c r="H43" s="875"/>
      <c r="I43" s="843"/>
      <c r="J43" s="698"/>
    </row>
    <row r="44" spans="1:10" ht="15.75" thickBot="1" x14ac:dyDescent="0.3">
      <c r="A44" s="1018" t="s">
        <v>91</v>
      </c>
      <c r="B44" s="1019"/>
      <c r="C44" s="1019"/>
      <c r="D44" s="1019"/>
      <c r="E44" s="1019"/>
      <c r="F44" s="1019"/>
      <c r="G44" s="1020"/>
      <c r="H44" s="876">
        <f>H36+H37</f>
        <v>156.44</v>
      </c>
      <c r="I44" s="850">
        <f t="shared" ref="I44:J44" si="0">I36+I37</f>
        <v>0</v>
      </c>
      <c r="J44" s="877">
        <f t="shared" si="0"/>
        <v>156.44</v>
      </c>
    </row>
    <row r="45" spans="1:10" hidden="1" x14ac:dyDescent="0.25">
      <c r="A45" s="270">
        <v>1</v>
      </c>
      <c r="B45" s="639" t="s">
        <v>79</v>
      </c>
      <c r="C45" s="273"/>
      <c r="D45" s="445"/>
      <c r="E45" s="445"/>
      <c r="F45" s="654"/>
      <c r="G45" s="333"/>
      <c r="H45" s="859"/>
      <c r="I45" s="856"/>
      <c r="J45" s="878"/>
    </row>
    <row r="46" spans="1:10" ht="15.75" hidden="1" thickBot="1" x14ac:dyDescent="0.3">
      <c r="A46" s="241"/>
      <c r="B46" s="310"/>
      <c r="C46" s="273"/>
      <c r="D46" s="178"/>
      <c r="E46" s="178"/>
      <c r="F46" s="60"/>
      <c r="G46" s="561"/>
      <c r="H46" s="768"/>
      <c r="I46" s="853"/>
      <c r="J46" s="699"/>
    </row>
    <row r="47" spans="1:10" hidden="1" x14ac:dyDescent="0.25">
      <c r="A47" s="308">
        <v>2</v>
      </c>
      <c r="B47" s="309" t="s">
        <v>79</v>
      </c>
      <c r="C47" s="295"/>
      <c r="D47" s="309"/>
      <c r="E47" s="309"/>
      <c r="F47" s="196"/>
      <c r="G47" s="851"/>
      <c r="H47" s="851"/>
      <c r="I47" s="855"/>
      <c r="J47" s="879"/>
    </row>
    <row r="48" spans="1:10" ht="15.75" hidden="1" thickBot="1" x14ac:dyDescent="0.3">
      <c r="A48" s="307"/>
      <c r="B48" s="310"/>
      <c r="C48" s="311"/>
      <c r="D48" s="241"/>
      <c r="E48" s="241"/>
      <c r="F48" s="241"/>
      <c r="G48" s="836"/>
      <c r="H48" s="847"/>
      <c r="I48" s="853"/>
      <c r="J48" s="699"/>
    </row>
    <row r="49" spans="1:10" ht="15.75" hidden="1" thickBot="1" x14ac:dyDescent="0.3">
      <c r="A49" s="343"/>
      <c r="B49" s="924" t="s">
        <v>31</v>
      </c>
      <c r="C49" s="904"/>
      <c r="D49" s="924"/>
      <c r="E49" s="924"/>
      <c r="F49" s="924"/>
      <c r="G49" s="924"/>
      <c r="H49" s="847"/>
      <c r="I49" s="853"/>
      <c r="J49" s="699"/>
    </row>
    <row r="50" spans="1:10" ht="15.75" thickBot="1" x14ac:dyDescent="0.3">
      <c r="A50" s="15"/>
      <c r="B50" s="16"/>
      <c r="C50" s="16"/>
      <c r="D50" s="904" t="s">
        <v>169</v>
      </c>
      <c r="E50" s="904"/>
      <c r="F50" s="16"/>
      <c r="G50" s="16"/>
      <c r="H50" s="683">
        <f>H36+H37</f>
        <v>156.44</v>
      </c>
      <c r="I50" s="683">
        <f t="shared" ref="I50:J50" si="1">I36+I37</f>
        <v>0</v>
      </c>
      <c r="J50" s="17">
        <f t="shared" si="1"/>
        <v>156.44</v>
      </c>
    </row>
    <row r="52" spans="1:10" x14ac:dyDescent="0.25">
      <c r="I52" s="70"/>
      <c r="J52" s="70"/>
    </row>
    <row r="53" spans="1:10" x14ac:dyDescent="0.25">
      <c r="I53" s="70"/>
      <c r="J53" s="70"/>
    </row>
    <row r="61" spans="1:10" x14ac:dyDescent="0.25">
      <c r="F61" s="175"/>
    </row>
  </sheetData>
  <mergeCells count="26">
    <mergeCell ref="A21:A24"/>
    <mergeCell ref="B21:B22"/>
    <mergeCell ref="D21:D24"/>
    <mergeCell ref="E21:E24"/>
    <mergeCell ref="A11:G11"/>
    <mergeCell ref="B12:B14"/>
    <mergeCell ref="B16:B17"/>
    <mergeCell ref="B18:B20"/>
    <mergeCell ref="A25:G25"/>
    <mergeCell ref="A30:G30"/>
    <mergeCell ref="A38:A39"/>
    <mergeCell ref="B38:B39"/>
    <mergeCell ref="D38:D39"/>
    <mergeCell ref="F38:F39"/>
    <mergeCell ref="G38:G39"/>
    <mergeCell ref="B34:B35"/>
    <mergeCell ref="A40:A41"/>
    <mergeCell ref="B40:B41"/>
    <mergeCell ref="C40:C41"/>
    <mergeCell ref="D40:D41"/>
    <mergeCell ref="E40:E41"/>
    <mergeCell ref="G42:G43"/>
    <mergeCell ref="A44:G44"/>
    <mergeCell ref="B49:G49"/>
    <mergeCell ref="D50:E50"/>
    <mergeCell ref="F42:F43"/>
  </mergeCells>
  <pageMargins left="0" right="0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topLeftCell="A17" workbookViewId="0">
      <selection activeCell="D92" sqref="D9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customWidth="1"/>
    <col min="10" max="10" width="12.42578125" customWidth="1"/>
    <col min="11" max="11" width="14" customWidth="1"/>
  </cols>
  <sheetData>
    <row r="2" spans="1:16" ht="15.75" x14ac:dyDescent="0.25">
      <c r="A2" s="18"/>
      <c r="B2" s="18"/>
      <c r="C2" s="18"/>
      <c r="D2" s="19" t="s">
        <v>237</v>
      </c>
      <c r="E2" s="19"/>
      <c r="F2" s="18"/>
      <c r="G2" s="20" t="s">
        <v>15</v>
      </c>
      <c r="H2" s="20"/>
      <c r="I2" s="20"/>
    </row>
    <row r="4" spans="1:16" ht="15.75" thickBot="1" x14ac:dyDescent="0.3">
      <c r="J4" s="14"/>
      <c r="K4" s="14"/>
    </row>
    <row r="5" spans="1:16" ht="26.25" x14ac:dyDescent="0.25">
      <c r="A5" s="6" t="s">
        <v>2</v>
      </c>
      <c r="B5" s="3" t="s">
        <v>3</v>
      </c>
      <c r="C5" s="449" t="s">
        <v>78</v>
      </c>
      <c r="D5" s="3" t="s">
        <v>4</v>
      </c>
      <c r="E5" s="4" t="s">
        <v>5</v>
      </c>
      <c r="F5" s="4" t="s">
        <v>13</v>
      </c>
      <c r="G5" s="4" t="s">
        <v>6</v>
      </c>
      <c r="H5" s="9" t="s">
        <v>163</v>
      </c>
      <c r="I5" s="663" t="s">
        <v>156</v>
      </c>
      <c r="J5" s="9" t="s">
        <v>165</v>
      </c>
      <c r="K5" s="162"/>
    </row>
    <row r="6" spans="1:16" ht="27" thickBot="1" x14ac:dyDescent="0.3">
      <c r="A6" s="25" t="s">
        <v>7</v>
      </c>
      <c r="B6" s="5"/>
      <c r="C6" s="5"/>
      <c r="D6" s="5"/>
      <c r="E6" s="5" t="s">
        <v>8</v>
      </c>
      <c r="F6" s="5" t="s">
        <v>12</v>
      </c>
      <c r="G6" s="5" t="s">
        <v>9</v>
      </c>
      <c r="H6" s="10" t="s">
        <v>11</v>
      </c>
      <c r="I6" s="664" t="s">
        <v>164</v>
      </c>
      <c r="J6" s="23" t="s">
        <v>166</v>
      </c>
      <c r="K6" s="161"/>
    </row>
    <row r="7" spans="1:16" hidden="1" x14ac:dyDescent="0.25">
      <c r="A7" s="442">
        <v>1</v>
      </c>
      <c r="B7" s="602"/>
      <c r="C7" s="198"/>
      <c r="D7" s="198"/>
      <c r="E7" s="29"/>
      <c r="F7" s="439"/>
      <c r="G7" s="33"/>
      <c r="H7" s="77"/>
      <c r="I7" s="77"/>
      <c r="J7" s="77"/>
      <c r="K7" s="181"/>
    </row>
    <row r="8" spans="1:16" ht="15.75" hidden="1" thickBot="1" x14ac:dyDescent="0.3">
      <c r="A8" s="183"/>
      <c r="B8" s="161"/>
      <c r="C8" s="445"/>
      <c r="D8" s="445"/>
      <c r="E8" s="12"/>
      <c r="F8" s="616"/>
      <c r="G8" s="33"/>
      <c r="H8" s="751"/>
      <c r="I8" s="333"/>
      <c r="J8" s="614"/>
      <c r="K8" s="749"/>
    </row>
    <row r="9" spans="1:16" x14ac:dyDescent="0.25">
      <c r="A9" s="442">
        <v>2</v>
      </c>
      <c r="B9" s="677" t="s">
        <v>89</v>
      </c>
      <c r="C9" s="198" t="s">
        <v>144</v>
      </c>
      <c r="D9" s="198" t="s">
        <v>85</v>
      </c>
      <c r="E9" s="29" t="s">
        <v>159</v>
      </c>
      <c r="F9" s="439" t="s">
        <v>122</v>
      </c>
      <c r="G9" s="33" t="s">
        <v>224</v>
      </c>
      <c r="H9" s="77">
        <v>1921.03</v>
      </c>
      <c r="I9" s="333">
        <v>0</v>
      </c>
      <c r="J9" s="77">
        <v>1921.03</v>
      </c>
      <c r="K9" s="181"/>
      <c r="L9" s="258"/>
    </row>
    <row r="10" spans="1:16" ht="15.75" thickBot="1" x14ac:dyDescent="0.3">
      <c r="A10" s="139"/>
      <c r="B10" s="617"/>
      <c r="C10" s="445" t="s">
        <v>160</v>
      </c>
      <c r="D10" s="445"/>
      <c r="E10" s="12"/>
      <c r="F10" s="613"/>
      <c r="G10" s="613"/>
      <c r="H10" s="127"/>
      <c r="I10" s="665"/>
      <c r="J10" s="127"/>
      <c r="K10" s="181"/>
    </row>
    <row r="11" spans="1:16" ht="15.75" thickBot="1" x14ac:dyDescent="0.3">
      <c r="A11" s="991" t="s">
        <v>90</v>
      </c>
      <c r="B11" s="939"/>
      <c r="C11" s="939"/>
      <c r="D11" s="939"/>
      <c r="E11" s="939"/>
      <c r="F11" s="939"/>
      <c r="G11" s="1039"/>
      <c r="H11" s="213">
        <f>H9</f>
        <v>1921.03</v>
      </c>
      <c r="I11" s="213">
        <f t="shared" ref="I11:J11" si="0">I9</f>
        <v>0</v>
      </c>
      <c r="J11" s="213">
        <f t="shared" si="0"/>
        <v>1921.03</v>
      </c>
      <c r="K11" s="659"/>
    </row>
    <row r="12" spans="1:16" hidden="1" x14ac:dyDescent="0.25">
      <c r="A12" s="442">
        <v>1</v>
      </c>
      <c r="B12" s="602" t="s">
        <v>136</v>
      </c>
      <c r="C12" s="198"/>
      <c r="D12" s="198"/>
      <c r="E12" s="29"/>
      <c r="F12" s="587"/>
      <c r="G12" s="43"/>
      <c r="H12" s="137"/>
      <c r="I12" s="43"/>
      <c r="J12" s="137"/>
      <c r="K12" s="36"/>
    </row>
    <row r="13" spans="1:16" ht="15.75" hidden="1" thickBot="1" x14ac:dyDescent="0.3">
      <c r="A13" s="183"/>
      <c r="B13" s="557" t="s">
        <v>135</v>
      </c>
      <c r="C13" s="445"/>
      <c r="D13" s="445"/>
      <c r="E13" s="12"/>
      <c r="F13" s="296"/>
      <c r="G13" s="56"/>
      <c r="H13" s="558"/>
      <c r="I13" s="668"/>
      <c r="J13" s="558"/>
      <c r="K13" s="7"/>
      <c r="P13" s="7"/>
    </row>
    <row r="14" spans="1:16" hidden="1" x14ac:dyDescent="0.25">
      <c r="A14" s="139">
        <v>2</v>
      </c>
      <c r="B14" s="602" t="s">
        <v>136</v>
      </c>
      <c r="C14" s="198"/>
      <c r="D14" s="198"/>
      <c r="E14" s="198"/>
      <c r="F14" s="439"/>
      <c r="G14" s="33"/>
      <c r="H14" s="124"/>
      <c r="I14" s="33"/>
      <c r="J14" s="124"/>
      <c r="K14" s="36"/>
      <c r="P14" s="7"/>
    </row>
    <row r="15" spans="1:16" ht="15.75" hidden="1" thickBot="1" x14ac:dyDescent="0.3">
      <c r="A15" s="183"/>
      <c r="B15" s="557" t="s">
        <v>135</v>
      </c>
      <c r="C15" s="445"/>
      <c r="D15" s="445"/>
      <c r="E15" s="12"/>
      <c r="F15" s="74"/>
      <c r="G15" s="56"/>
      <c r="H15" s="83"/>
      <c r="I15" s="668"/>
      <c r="J15" s="83"/>
      <c r="K15" s="181"/>
    </row>
    <row r="16" spans="1:16" ht="15.75" customHeight="1" x14ac:dyDescent="0.25">
      <c r="A16" s="1040">
        <v>3</v>
      </c>
      <c r="B16" s="981" t="s">
        <v>80</v>
      </c>
      <c r="C16" s="196" t="s">
        <v>151</v>
      </c>
      <c r="D16" s="198" t="s">
        <v>129</v>
      </c>
      <c r="E16" s="29" t="s">
        <v>161</v>
      </c>
      <c r="F16" s="815" t="s">
        <v>122</v>
      </c>
      <c r="G16" s="195" t="s">
        <v>225</v>
      </c>
      <c r="H16" s="22">
        <v>469.69</v>
      </c>
      <c r="I16" s="22">
        <v>469.69</v>
      </c>
      <c r="J16" s="137"/>
      <c r="K16" s="36"/>
    </row>
    <row r="17" spans="1:17" ht="15.75" customHeight="1" x14ac:dyDescent="0.25">
      <c r="A17" s="1041"/>
      <c r="B17" s="1042"/>
      <c r="C17" s="200" t="s">
        <v>162</v>
      </c>
      <c r="D17" s="445"/>
      <c r="E17" s="12"/>
      <c r="F17" s="439" t="s">
        <v>122</v>
      </c>
      <c r="G17" s="33" t="s">
        <v>226</v>
      </c>
      <c r="H17" s="807">
        <v>387.44</v>
      </c>
      <c r="I17" s="844">
        <v>387.44</v>
      </c>
      <c r="J17" s="124"/>
      <c r="K17" s="36"/>
    </row>
    <row r="18" spans="1:17" x14ac:dyDescent="0.25">
      <c r="A18" s="1031"/>
      <c r="B18" s="1042"/>
      <c r="C18" s="445"/>
      <c r="D18" s="445"/>
      <c r="E18" s="445"/>
      <c r="F18" s="439" t="s">
        <v>122</v>
      </c>
      <c r="G18" s="33" t="s">
        <v>227</v>
      </c>
      <c r="H18" s="807">
        <v>380.46</v>
      </c>
      <c r="I18" s="844">
        <v>380.46</v>
      </c>
      <c r="J18" s="124"/>
      <c r="K18" s="36"/>
    </row>
    <row r="19" spans="1:17" ht="15.75" customHeight="1" thickBot="1" x14ac:dyDescent="0.3">
      <c r="A19" s="1011"/>
      <c r="B19" s="976"/>
      <c r="C19" s="31"/>
      <c r="D19" s="231"/>
      <c r="E19" s="233"/>
      <c r="F19" s="439" t="s">
        <v>122</v>
      </c>
      <c r="G19" s="33" t="s">
        <v>228</v>
      </c>
      <c r="H19" s="807">
        <v>131.16999999999999</v>
      </c>
      <c r="I19" s="844">
        <v>131.16999999999999</v>
      </c>
      <c r="J19" s="254"/>
      <c r="K19" s="660"/>
    </row>
    <row r="20" spans="1:17" ht="15.75" customHeight="1" thickBot="1" x14ac:dyDescent="0.3">
      <c r="A20" s="812"/>
      <c r="B20" s="813"/>
      <c r="C20" s="7"/>
      <c r="D20" s="746"/>
      <c r="E20" s="232"/>
      <c r="F20" s="439" t="s">
        <v>122</v>
      </c>
      <c r="G20" s="33" t="s">
        <v>229</v>
      </c>
      <c r="H20" s="807">
        <v>1561.31</v>
      </c>
      <c r="I20" s="844">
        <v>1561.31</v>
      </c>
      <c r="J20" s="830"/>
      <c r="K20" s="660"/>
    </row>
    <row r="21" spans="1:17" ht="15.75" hidden="1" thickBot="1" x14ac:dyDescent="0.3">
      <c r="A21" s="625">
        <v>3</v>
      </c>
      <c r="B21" s="1035" t="s">
        <v>80</v>
      </c>
      <c r="C21" s="198"/>
      <c r="D21" s="198"/>
      <c r="E21" s="198"/>
      <c r="F21" s="514"/>
      <c r="G21" s="43"/>
      <c r="H21" s="42"/>
      <c r="I21" s="42"/>
      <c r="J21" s="42"/>
      <c r="K21" s="181"/>
    </row>
    <row r="22" spans="1:17" ht="15.75" hidden="1" thickBot="1" x14ac:dyDescent="0.3">
      <c r="A22" s="626"/>
      <c r="B22" s="1032"/>
      <c r="C22" s="445"/>
      <c r="D22" s="445"/>
      <c r="E22" s="445"/>
      <c r="F22" s="275"/>
      <c r="G22" s="81"/>
      <c r="H22" s="317"/>
      <c r="I22" s="317"/>
      <c r="J22" s="317"/>
      <c r="K22" s="47"/>
    </row>
    <row r="23" spans="1:17" ht="15.75" hidden="1" thickBot="1" x14ac:dyDescent="0.3">
      <c r="A23" s="626"/>
      <c r="B23" s="1032"/>
      <c r="C23" s="200"/>
      <c r="D23" s="445"/>
      <c r="E23" s="445"/>
      <c r="F23" s="275"/>
      <c r="G23" s="81"/>
      <c r="H23" s="317"/>
      <c r="I23" s="317"/>
      <c r="J23" s="317"/>
      <c r="K23" s="47"/>
    </row>
    <row r="24" spans="1:17" ht="15.75" hidden="1" thickBot="1" x14ac:dyDescent="0.3">
      <c r="A24" s="546"/>
      <c r="B24" s="1036"/>
      <c r="C24" s="197"/>
      <c r="D24" s="177"/>
      <c r="E24" s="177"/>
      <c r="F24" s="277"/>
      <c r="G24" s="30"/>
      <c r="H24" s="83"/>
      <c r="I24" s="83"/>
      <c r="J24" s="83"/>
      <c r="K24" s="181"/>
    </row>
    <row r="25" spans="1:17" ht="15.75" hidden="1" thickBot="1" x14ac:dyDescent="0.3">
      <c r="A25" s="626">
        <v>4</v>
      </c>
      <c r="B25" s="980" t="s">
        <v>80</v>
      </c>
      <c r="C25" s="196"/>
      <c r="D25" s="198"/>
      <c r="E25" s="198"/>
      <c r="F25" s="60"/>
      <c r="G25" s="33"/>
      <c r="H25" s="422"/>
      <c r="I25" s="422"/>
      <c r="J25" s="422"/>
      <c r="K25" s="47"/>
    </row>
    <row r="26" spans="1:17" ht="15.75" hidden="1" thickBot="1" x14ac:dyDescent="0.3">
      <c r="A26" s="626"/>
      <c r="B26" s="980"/>
      <c r="C26" s="200"/>
      <c r="D26" s="445"/>
      <c r="E26" s="445"/>
      <c r="F26" s="60"/>
      <c r="G26" s="81"/>
      <c r="H26" s="422"/>
      <c r="I26" s="422"/>
      <c r="J26" s="422"/>
      <c r="K26" s="47"/>
    </row>
    <row r="27" spans="1:17" ht="15.75" hidden="1" thickBot="1" x14ac:dyDescent="0.3">
      <c r="A27" s="546"/>
      <c r="B27" s="1037"/>
      <c r="C27" s="177"/>
      <c r="D27" s="177"/>
      <c r="E27" s="177"/>
      <c r="F27" s="60"/>
      <c r="G27" s="81"/>
      <c r="H27" s="422"/>
      <c r="I27" s="422"/>
      <c r="J27" s="422"/>
      <c r="K27" s="47"/>
    </row>
    <row r="28" spans="1:17" ht="15" hidden="1" customHeight="1" x14ac:dyDescent="0.25">
      <c r="A28" s="1030">
        <v>4</v>
      </c>
      <c r="B28" s="1032" t="s">
        <v>80</v>
      </c>
      <c r="C28" s="200"/>
      <c r="D28" s="994"/>
      <c r="E28" s="995"/>
      <c r="F28" s="294"/>
      <c r="G28" s="96"/>
      <c r="H28" s="297"/>
      <c r="I28" s="297"/>
      <c r="J28" s="297"/>
      <c r="K28" s="181"/>
    </row>
    <row r="29" spans="1:17" ht="15.75" hidden="1" thickBot="1" x14ac:dyDescent="0.3">
      <c r="A29" s="1031"/>
      <c r="B29" s="1033"/>
      <c r="C29" s="197"/>
      <c r="D29" s="989"/>
      <c r="E29" s="1017"/>
      <c r="F29" s="234"/>
      <c r="G29" s="33"/>
      <c r="H29" s="39"/>
      <c r="I29" s="39"/>
      <c r="J29" s="39"/>
      <c r="K29" s="181"/>
    </row>
    <row r="30" spans="1:17" ht="15.75" hidden="1" thickBot="1" x14ac:dyDescent="0.3">
      <c r="A30" s="1031"/>
      <c r="B30" s="212"/>
      <c r="C30" s="8"/>
      <c r="D30" s="989"/>
      <c r="E30" s="1017"/>
      <c r="F30" s="234"/>
      <c r="G30" s="33"/>
      <c r="H30" s="39"/>
      <c r="I30" s="39"/>
      <c r="J30" s="39"/>
      <c r="K30" s="181"/>
      <c r="Q30" s="350"/>
    </row>
    <row r="31" spans="1:17" ht="15.75" hidden="1" thickBot="1" x14ac:dyDescent="0.3">
      <c r="A31" s="1011"/>
      <c r="B31" s="211"/>
      <c r="C31" s="612"/>
      <c r="D31" s="917"/>
      <c r="E31" s="1034"/>
      <c r="F31" s="157"/>
      <c r="G31" s="33"/>
      <c r="H31" s="318"/>
      <c r="I31" s="318"/>
      <c r="J31" s="318"/>
      <c r="K31" s="47"/>
    </row>
    <row r="32" spans="1:17" ht="15.75" customHeight="1" thickBot="1" x14ac:dyDescent="0.3">
      <c r="A32" s="987" t="s">
        <v>72</v>
      </c>
      <c r="B32" s="1044"/>
      <c r="C32" s="1044"/>
      <c r="D32" s="1044"/>
      <c r="E32" s="1044"/>
      <c r="F32" s="1044"/>
      <c r="G32" s="1045"/>
      <c r="H32" s="239">
        <f>H12+H14+H16+H17+H18+H19+H20</f>
        <v>2930.0699999999997</v>
      </c>
      <c r="I32" s="239">
        <f>I12+I14+I16+I17+I18+I19+I20</f>
        <v>2930.0699999999997</v>
      </c>
      <c r="J32" s="239"/>
      <c r="K32" s="661"/>
    </row>
    <row r="33" spans="1:15" ht="15" customHeight="1" x14ac:dyDescent="0.25">
      <c r="A33" s="188">
        <v>1</v>
      </c>
      <c r="B33" s="647" t="s">
        <v>116</v>
      </c>
      <c r="C33" s="198" t="s">
        <v>170</v>
      </c>
      <c r="D33" s="798" t="s">
        <v>145</v>
      </c>
      <c r="E33" s="29" t="s">
        <v>179</v>
      </c>
      <c r="F33" s="426" t="s">
        <v>122</v>
      </c>
      <c r="G33" s="33" t="s">
        <v>230</v>
      </c>
      <c r="H33" s="77">
        <v>94.43</v>
      </c>
      <c r="I33" s="77">
        <v>94.43</v>
      </c>
      <c r="J33" s="422"/>
      <c r="K33" s="47"/>
    </row>
    <row r="34" spans="1:15" ht="15" customHeight="1" thickBot="1" x14ac:dyDescent="0.3">
      <c r="A34" s="188"/>
      <c r="B34" s="814" t="s">
        <v>117</v>
      </c>
      <c r="C34" s="445" t="s">
        <v>180</v>
      </c>
      <c r="D34" s="445"/>
      <c r="E34" s="12"/>
      <c r="F34" s="334"/>
      <c r="G34" s="122"/>
      <c r="H34" s="126"/>
      <c r="I34" s="126"/>
      <c r="J34" s="126"/>
      <c r="K34" s="47"/>
    </row>
    <row r="35" spans="1:15" ht="15" customHeight="1" x14ac:dyDescent="0.25">
      <c r="A35" s="290">
        <v>2</v>
      </c>
      <c r="B35" s="645" t="s">
        <v>116</v>
      </c>
      <c r="C35" s="198" t="s">
        <v>170</v>
      </c>
      <c r="D35" s="198" t="s">
        <v>123</v>
      </c>
      <c r="E35" s="198" t="s">
        <v>181</v>
      </c>
      <c r="F35" s="426" t="s">
        <v>122</v>
      </c>
      <c r="G35" s="33" t="s">
        <v>231</v>
      </c>
      <c r="H35" s="807">
        <v>858.18</v>
      </c>
      <c r="I35" s="844">
        <v>858.18</v>
      </c>
      <c r="J35" s="42"/>
      <c r="K35" s="181"/>
    </row>
    <row r="36" spans="1:15" ht="15" customHeight="1" thickBot="1" x14ac:dyDescent="0.3">
      <c r="A36" s="328"/>
      <c r="B36" s="646" t="s">
        <v>117</v>
      </c>
      <c r="C36" s="177" t="s">
        <v>182</v>
      </c>
      <c r="D36" s="445"/>
      <c r="E36" s="445"/>
      <c r="F36" s="533"/>
      <c r="G36" s="56"/>
      <c r="H36" s="318"/>
      <c r="I36" s="318"/>
      <c r="J36" s="318"/>
      <c r="K36" s="47"/>
    </row>
    <row r="37" spans="1:15" ht="15" customHeight="1" x14ac:dyDescent="0.25">
      <c r="A37" s="188">
        <v>3</v>
      </c>
      <c r="B37" s="832" t="s">
        <v>116</v>
      </c>
      <c r="C37" s="198" t="s">
        <v>170</v>
      </c>
      <c r="D37" s="198" t="s">
        <v>146</v>
      </c>
      <c r="E37" s="198" t="s">
        <v>183</v>
      </c>
      <c r="F37" s="426" t="s">
        <v>122</v>
      </c>
      <c r="G37" s="33" t="s">
        <v>232</v>
      </c>
      <c r="H37" s="807">
        <v>419.31</v>
      </c>
      <c r="I37" s="844">
        <v>419.31</v>
      </c>
      <c r="J37" s="42"/>
      <c r="K37" s="181"/>
    </row>
    <row r="38" spans="1:15" ht="15" customHeight="1" thickBot="1" x14ac:dyDescent="0.3">
      <c r="A38" s="188"/>
      <c r="B38" s="831" t="s">
        <v>117</v>
      </c>
      <c r="C38" s="800" t="s">
        <v>184</v>
      </c>
      <c r="D38" s="445"/>
      <c r="E38" s="445"/>
      <c r="F38" s="426" t="s">
        <v>122</v>
      </c>
      <c r="G38" s="33" t="s">
        <v>233</v>
      </c>
      <c r="H38" s="807">
        <v>672.79</v>
      </c>
      <c r="I38" s="844">
        <v>672.79</v>
      </c>
      <c r="J38" s="39"/>
      <c r="K38" s="181"/>
      <c r="L38" s="70">
        <f>H11+H32+H45</f>
        <v>7405.07</v>
      </c>
    </row>
    <row r="39" spans="1:15" ht="15" customHeight="1" thickBot="1" x14ac:dyDescent="0.3">
      <c r="A39" s="328"/>
      <c r="B39" s="754"/>
      <c r="C39" s="249"/>
      <c r="D39" s="177"/>
      <c r="E39" s="13"/>
      <c r="F39" s="426" t="s">
        <v>122</v>
      </c>
      <c r="G39" s="33" t="s">
        <v>234</v>
      </c>
      <c r="H39" s="422">
        <v>509.26</v>
      </c>
      <c r="I39" s="422">
        <v>509.26</v>
      </c>
      <c r="J39" s="83"/>
      <c r="K39" s="181"/>
    </row>
    <row r="40" spans="1:15" ht="15" hidden="1" customHeight="1" x14ac:dyDescent="0.25">
      <c r="A40" s="290">
        <v>3</v>
      </c>
      <c r="B40" s="224"/>
      <c r="C40" s="445"/>
      <c r="D40" s="445"/>
      <c r="E40" s="445"/>
      <c r="F40" s="11"/>
      <c r="G40" s="43"/>
      <c r="H40" s="42"/>
      <c r="I40" s="42"/>
      <c r="J40" s="42"/>
      <c r="K40" s="181"/>
    </row>
    <row r="41" spans="1:15" ht="15" hidden="1" customHeight="1" x14ac:dyDescent="0.25">
      <c r="A41" s="188"/>
      <c r="B41" s="629"/>
      <c r="C41" s="445"/>
      <c r="D41" s="445"/>
      <c r="E41" s="445"/>
      <c r="F41" s="752"/>
      <c r="G41" s="81"/>
      <c r="H41" s="39"/>
      <c r="I41" s="39"/>
      <c r="J41" s="39"/>
      <c r="K41" s="181"/>
      <c r="O41" s="70"/>
    </row>
    <row r="42" spans="1:15" ht="15" hidden="1" customHeight="1" thickBot="1" x14ac:dyDescent="0.3">
      <c r="A42" s="188"/>
      <c r="B42" s="629"/>
      <c r="C42" s="36"/>
      <c r="D42" s="445"/>
      <c r="E42" s="445"/>
      <c r="F42" s="750"/>
      <c r="G42" s="756"/>
      <c r="H42" s="83"/>
      <c r="I42" s="83"/>
      <c r="J42" s="83"/>
      <c r="K42" s="181"/>
    </row>
    <row r="43" spans="1:15" ht="15" hidden="1" customHeight="1" thickBot="1" x14ac:dyDescent="0.3">
      <c r="A43" s="328"/>
      <c r="B43" s="630"/>
      <c r="C43" s="330"/>
      <c r="D43" s="177"/>
      <c r="E43" s="197"/>
      <c r="F43" s="755"/>
      <c r="G43" s="140"/>
      <c r="H43" s="141"/>
      <c r="I43" s="141"/>
      <c r="J43" s="141"/>
      <c r="K43" s="47"/>
    </row>
    <row r="44" spans="1:15" ht="15" hidden="1" customHeight="1" thickBot="1" x14ac:dyDescent="0.3">
      <c r="A44" s="641"/>
      <c r="B44" s="642"/>
      <c r="C44" s="330"/>
      <c r="D44" s="13"/>
      <c r="E44" s="420"/>
      <c r="F44" s="643"/>
      <c r="G44" s="32"/>
      <c r="H44" s="558"/>
      <c r="I44" s="558"/>
      <c r="J44" s="558"/>
      <c r="K44" s="7"/>
    </row>
    <row r="45" spans="1:15" ht="15.75" thickBot="1" x14ac:dyDescent="0.3">
      <c r="A45" s="903" t="s">
        <v>118</v>
      </c>
      <c r="B45" s="904"/>
      <c r="C45" s="904"/>
      <c r="D45" s="904"/>
      <c r="E45" s="904"/>
      <c r="F45" s="924"/>
      <c r="G45" s="925"/>
      <c r="H45" s="419">
        <f>H33+H35+H40+H41+H42+H37+H38+H39</f>
        <v>2553.9699999999998</v>
      </c>
      <c r="I45" s="419">
        <f>I33+I35+I40+I41+I42+I37+I38+I39</f>
        <v>2553.9699999999998</v>
      </c>
      <c r="J45" s="419"/>
      <c r="K45" s="151"/>
    </row>
    <row r="46" spans="1:15" ht="15.75" hidden="1" thickBot="1" x14ac:dyDescent="0.3">
      <c r="A46" s="622">
        <v>1</v>
      </c>
      <c r="B46" s="631" t="s">
        <v>79</v>
      </c>
      <c r="C46" s="196"/>
      <c r="D46" s="198"/>
      <c r="E46" s="198"/>
      <c r="F46" s="615"/>
      <c r="G46" s="137"/>
      <c r="H46" s="124"/>
      <c r="I46" s="124"/>
      <c r="J46" s="124"/>
      <c r="K46" s="36"/>
    </row>
    <row r="47" spans="1:15" ht="15.75" hidden="1" thickBot="1" x14ac:dyDescent="0.3">
      <c r="A47" s="270"/>
      <c r="B47" s="632"/>
      <c r="C47" s="200"/>
      <c r="D47" s="445"/>
      <c r="E47" s="445"/>
      <c r="F47" s="124"/>
      <c r="G47" s="33"/>
      <c r="H47" s="317"/>
      <c r="I47" s="317"/>
      <c r="J47" s="317"/>
      <c r="K47" s="47"/>
    </row>
    <row r="48" spans="1:15" ht="15.75" hidden="1" thickBot="1" x14ac:dyDescent="0.3">
      <c r="A48" s="270"/>
      <c r="B48" s="632"/>
      <c r="C48" s="200"/>
      <c r="D48" s="601"/>
      <c r="E48" s="12"/>
      <c r="F48" s="124"/>
      <c r="G48" s="33"/>
      <c r="H48" s="317"/>
      <c r="I48" s="317"/>
      <c r="J48" s="317"/>
      <c r="K48" s="47"/>
    </row>
    <row r="49" spans="1:11" ht="15.75" hidden="1" thickBot="1" x14ac:dyDescent="0.3">
      <c r="A49" s="624"/>
      <c r="B49" s="633"/>
      <c r="C49" s="177"/>
      <c r="D49" s="621"/>
      <c r="E49" s="13"/>
      <c r="F49" s="84"/>
      <c r="G49" s="30"/>
      <c r="H49" s="318"/>
      <c r="I49" s="318"/>
      <c r="J49" s="318"/>
      <c r="K49" s="47"/>
    </row>
    <row r="50" spans="1:11" ht="15.75" thickBot="1" x14ac:dyDescent="0.3">
      <c r="A50" s="604"/>
      <c r="B50" s="605"/>
      <c r="C50" s="605" t="s">
        <v>130</v>
      </c>
      <c r="D50" s="605"/>
      <c r="E50" s="606"/>
      <c r="F50" s="604"/>
      <c r="G50" s="606"/>
      <c r="H50" s="17">
        <f>H46+H47+H48+H49</f>
        <v>0</v>
      </c>
      <c r="I50" s="17">
        <f>I46+I47+I48+I49</f>
        <v>0</v>
      </c>
      <c r="J50" s="17"/>
      <c r="K50" s="151"/>
    </row>
    <row r="51" spans="1:11" ht="15.75" hidden="1" thickBot="1" x14ac:dyDescent="0.3">
      <c r="A51" s="618">
        <v>1</v>
      </c>
      <c r="B51" s="634"/>
      <c r="C51" s="198"/>
      <c r="D51" s="198"/>
      <c r="E51" s="29"/>
      <c r="F51" s="656"/>
      <c r="G51" s="80"/>
      <c r="H51" s="316"/>
      <c r="I51" s="316"/>
      <c r="J51" s="316"/>
      <c r="K51" s="47"/>
    </row>
    <row r="52" spans="1:11" ht="15.75" hidden="1" thickBot="1" x14ac:dyDescent="0.3">
      <c r="A52" s="324"/>
      <c r="B52" s="635"/>
      <c r="C52" s="200"/>
      <c r="D52" s="445"/>
      <c r="E52" s="12"/>
      <c r="F52" s="582"/>
      <c r="G52" s="81"/>
      <c r="H52" s="317"/>
      <c r="I52" s="317"/>
      <c r="J52" s="317"/>
      <c r="K52" s="47"/>
    </row>
    <row r="53" spans="1:11" ht="15.75" hidden="1" thickBot="1" x14ac:dyDescent="0.3">
      <c r="A53" s="324"/>
      <c r="B53" s="635"/>
      <c r="C53" s="445"/>
      <c r="D53" s="445"/>
      <c r="E53" s="445"/>
      <c r="F53" s="582"/>
      <c r="G53" s="81"/>
      <c r="H53" s="317"/>
      <c r="I53" s="317"/>
      <c r="J53" s="317"/>
      <c r="K53" s="47"/>
    </row>
    <row r="54" spans="1:11" ht="15.75" hidden="1" thickBot="1" x14ac:dyDescent="0.3">
      <c r="A54" s="324"/>
      <c r="B54" s="635"/>
      <c r="C54" s="445"/>
      <c r="D54" s="445"/>
      <c r="E54" s="445"/>
      <c r="F54" s="582"/>
      <c r="G54" s="81"/>
      <c r="H54" s="317"/>
      <c r="I54" s="317"/>
      <c r="J54" s="317"/>
      <c r="K54" s="47"/>
    </row>
    <row r="55" spans="1:11" ht="15.75" hidden="1" thickBot="1" x14ac:dyDescent="0.3">
      <c r="A55" s="324"/>
      <c r="B55" s="635"/>
      <c r="C55" s="611"/>
      <c r="D55" s="601"/>
      <c r="E55" s="361"/>
      <c r="F55" s="757"/>
      <c r="G55" s="56"/>
      <c r="H55" s="318"/>
      <c r="I55" s="318"/>
      <c r="J55" s="318"/>
      <c r="K55" s="47"/>
    </row>
    <row r="56" spans="1:11" ht="15.75" hidden="1" thickBot="1" x14ac:dyDescent="0.3">
      <c r="A56" s="623"/>
      <c r="B56" s="636"/>
      <c r="C56" s="621"/>
      <c r="D56" s="609"/>
      <c r="E56" s="521"/>
      <c r="F56" s="760"/>
      <c r="G56" s="144"/>
      <c r="H56" s="95"/>
      <c r="I56" s="95"/>
      <c r="J56" s="95"/>
      <c r="K56" s="47"/>
    </row>
    <row r="57" spans="1:11" ht="15.75" hidden="1" thickBot="1" x14ac:dyDescent="0.3">
      <c r="A57" s="324">
        <v>2</v>
      </c>
      <c r="B57" s="634" t="s">
        <v>93</v>
      </c>
      <c r="C57" s="196"/>
      <c r="D57" s="198"/>
      <c r="E57" s="29"/>
      <c r="F57" s="656"/>
      <c r="G57" s="80"/>
      <c r="H57" s="111"/>
      <c r="I57" s="111"/>
      <c r="J57" s="316"/>
      <c r="K57" s="47"/>
    </row>
    <row r="58" spans="1:11" ht="15.75" hidden="1" thickBot="1" x14ac:dyDescent="0.3">
      <c r="A58" s="619"/>
      <c r="B58" s="636"/>
      <c r="C58" s="200"/>
      <c r="D58" s="445"/>
      <c r="E58" s="12"/>
      <c r="F58" s="443"/>
      <c r="G58" s="30"/>
      <c r="H58" s="761"/>
      <c r="I58" s="761"/>
      <c r="J58" s="761"/>
      <c r="K58" s="47"/>
    </row>
    <row r="59" spans="1:11" ht="15.75" hidden="1" thickBot="1" x14ac:dyDescent="0.3">
      <c r="A59" s="1010">
        <v>2</v>
      </c>
      <c r="B59" s="1049"/>
      <c r="C59" s="608"/>
      <c r="D59" s="928"/>
      <c r="E59" s="208"/>
      <c r="F59" s="935"/>
      <c r="G59" s="1046"/>
      <c r="H59" s="1043"/>
      <c r="I59" s="1043"/>
      <c r="J59" s="1043"/>
      <c r="K59" s="748"/>
    </row>
    <row r="60" spans="1:11" ht="15.75" hidden="1" thickBot="1" x14ac:dyDescent="0.3">
      <c r="A60" s="1011"/>
      <c r="B60" s="1050"/>
      <c r="C60" s="621"/>
      <c r="D60" s="954"/>
      <c r="E60" s="227"/>
      <c r="F60" s="954"/>
      <c r="G60" s="954"/>
      <c r="H60" s="954"/>
      <c r="I60" s="954"/>
      <c r="J60" s="954"/>
      <c r="K60" s="749"/>
    </row>
    <row r="61" spans="1:11" ht="15.75" hidden="1" thickBot="1" x14ac:dyDescent="0.3">
      <c r="A61" s="1021">
        <v>3</v>
      </c>
      <c r="B61" s="1051"/>
      <c r="C61" s="1025"/>
      <c r="D61" s="1025"/>
      <c r="E61" s="1025"/>
      <c r="F61" s="607"/>
      <c r="G61" s="607"/>
      <c r="H61" s="106"/>
      <c r="I61" s="106"/>
      <c r="J61" s="106"/>
      <c r="K61" s="151"/>
    </row>
    <row r="62" spans="1:11" ht="15.75" hidden="1" thickBot="1" x14ac:dyDescent="0.3">
      <c r="A62" s="1022"/>
      <c r="B62" s="1050"/>
      <c r="C62" s="1026"/>
      <c r="D62" s="1026"/>
      <c r="E62" s="1026"/>
      <c r="F62" s="607"/>
      <c r="G62" s="607"/>
      <c r="H62" s="54"/>
      <c r="I62" s="54"/>
      <c r="J62" s="54"/>
      <c r="K62" s="151"/>
    </row>
    <row r="63" spans="1:11" ht="15.75" hidden="1" thickBot="1" x14ac:dyDescent="0.3">
      <c r="A63" s="252">
        <v>3</v>
      </c>
      <c r="B63" s="631"/>
      <c r="C63" s="608"/>
      <c r="D63" s="198"/>
      <c r="E63" s="208"/>
      <c r="F63" s="935"/>
      <c r="G63" s="1047"/>
      <c r="H63" s="1038"/>
      <c r="I63" s="1038"/>
      <c r="J63" s="1038"/>
      <c r="K63" s="658"/>
    </row>
    <row r="64" spans="1:11" ht="15.75" hidden="1" thickBot="1" x14ac:dyDescent="0.3">
      <c r="A64" s="603"/>
      <c r="B64" s="621"/>
      <c r="C64" s="621"/>
      <c r="D64" s="177"/>
      <c r="E64" s="249"/>
      <c r="F64" s="954"/>
      <c r="G64" s="1048"/>
      <c r="H64" s="993"/>
      <c r="I64" s="993"/>
      <c r="J64" s="993"/>
      <c r="K64" s="749"/>
    </row>
    <row r="65" spans="1:11" ht="15.75" thickBot="1" x14ac:dyDescent="0.3">
      <c r="A65" s="903" t="s">
        <v>25</v>
      </c>
      <c r="B65" s="904"/>
      <c r="C65" s="904"/>
      <c r="D65" s="904"/>
      <c r="E65" s="904"/>
      <c r="F65" s="904"/>
      <c r="G65" s="905"/>
      <c r="H65" s="106">
        <f>H63+H51+H56+H58+H59+H57+H52+H55+H54+H53</f>
        <v>0</v>
      </c>
      <c r="I65" s="106">
        <f>I63+I51+I56+I58+I59+I57+I52+I55+I54+I53</f>
        <v>0</v>
      </c>
      <c r="J65" s="106">
        <f t="shared" ref="J65" si="1">J63+J51+J56+J58+J59+J57+J52+J55+J54+J53</f>
        <v>0</v>
      </c>
      <c r="K65" s="151"/>
    </row>
    <row r="66" spans="1:11" ht="15.75" hidden="1" thickBot="1" x14ac:dyDescent="0.3">
      <c r="A66" s="622">
        <v>1</v>
      </c>
      <c r="B66" s="631" t="s">
        <v>81</v>
      </c>
      <c r="C66" s="196"/>
      <c r="D66" s="198"/>
      <c r="E66" s="198"/>
      <c r="F66" s="198"/>
      <c r="G66" s="452"/>
      <c r="H66" s="753"/>
      <c r="I66" s="846"/>
      <c r="J66" s="620"/>
      <c r="K66" s="658"/>
    </row>
    <row r="67" spans="1:11" ht="15.75" hidden="1" thickBot="1" x14ac:dyDescent="0.3">
      <c r="A67" s="624"/>
      <c r="B67" s="633"/>
      <c r="C67" s="197"/>
      <c r="D67" s="177"/>
      <c r="E67" s="177"/>
      <c r="F67" s="177"/>
      <c r="G67" s="453"/>
      <c r="H67" s="450"/>
      <c r="I67" s="450"/>
      <c r="J67" s="450"/>
      <c r="K67" s="658"/>
    </row>
    <row r="68" spans="1:11" ht="15.75" hidden="1" thickBot="1" x14ac:dyDescent="0.3">
      <c r="A68" s="270"/>
      <c r="B68" s="632"/>
      <c r="C68" s="200"/>
      <c r="D68" s="445"/>
      <c r="E68" s="445"/>
      <c r="F68" s="445"/>
      <c r="G68" s="451"/>
      <c r="H68" s="450"/>
      <c r="I68" s="450"/>
      <c r="J68" s="450"/>
      <c r="K68" s="658"/>
    </row>
    <row r="69" spans="1:11" ht="15.75" hidden="1" thickBot="1" x14ac:dyDescent="0.3">
      <c r="A69" s="624"/>
      <c r="B69" s="633"/>
      <c r="C69" s="200"/>
      <c r="D69" s="177"/>
      <c r="E69" s="177"/>
      <c r="F69" s="177"/>
      <c r="G69" s="444"/>
      <c r="H69" s="747"/>
      <c r="I69" s="837"/>
      <c r="J69" s="609"/>
      <c r="K69" s="749"/>
    </row>
    <row r="70" spans="1:11" ht="15.75" hidden="1" thickBot="1" x14ac:dyDescent="0.3">
      <c r="A70" s="308">
        <v>2</v>
      </c>
      <c r="B70" s="631" t="s">
        <v>79</v>
      </c>
      <c r="C70" s="295"/>
      <c r="D70" s="631"/>
      <c r="E70" s="631"/>
      <c r="F70" s="196"/>
      <c r="G70" s="631"/>
      <c r="H70" s="637"/>
      <c r="I70" s="637"/>
      <c r="J70" s="637"/>
      <c r="K70" s="758"/>
    </row>
    <row r="71" spans="1:11" ht="15.75" hidden="1" thickBot="1" x14ac:dyDescent="0.3">
      <c r="A71" s="307"/>
      <c r="B71" s="633"/>
      <c r="C71" s="311"/>
      <c r="D71" s="624"/>
      <c r="E71" s="624"/>
      <c r="F71" s="624"/>
      <c r="G71" s="624"/>
      <c r="H71" s="106"/>
      <c r="I71" s="106"/>
      <c r="J71" s="106"/>
      <c r="K71" s="151"/>
    </row>
    <row r="72" spans="1:11" ht="15.75" thickBot="1" x14ac:dyDescent="0.3">
      <c r="A72" s="610"/>
      <c r="B72" s="924" t="s">
        <v>24</v>
      </c>
      <c r="C72" s="904"/>
      <c r="D72" s="924"/>
      <c r="E72" s="924"/>
      <c r="F72" s="924"/>
      <c r="G72" s="924"/>
      <c r="H72" s="106">
        <f>H70+H66+H67</f>
        <v>0</v>
      </c>
      <c r="I72" s="106">
        <f>I70+I66+I67</f>
        <v>0</v>
      </c>
      <c r="J72" s="106"/>
      <c r="K72" s="151"/>
    </row>
    <row r="73" spans="1:11" ht="16.5" thickBot="1" x14ac:dyDescent="0.3">
      <c r="A73" s="15"/>
      <c r="B73" s="16"/>
      <c r="C73" s="16"/>
      <c r="D73" s="904" t="s">
        <v>106</v>
      </c>
      <c r="E73" s="904"/>
      <c r="F73" s="16"/>
      <c r="G73" s="16"/>
      <c r="H73" s="214">
        <f>H11+H32+H45+H65</f>
        <v>7405.07</v>
      </c>
      <c r="I73" s="214">
        <f t="shared" ref="I73:J73" si="2">I11+I32+I45+I65</f>
        <v>5484.0399999999991</v>
      </c>
      <c r="J73" s="214">
        <f t="shared" si="2"/>
        <v>1921.03</v>
      </c>
      <c r="K73" s="662"/>
    </row>
    <row r="75" spans="1:11" x14ac:dyDescent="0.25">
      <c r="J75" s="70"/>
      <c r="K75" s="70"/>
    </row>
    <row r="76" spans="1:11" x14ac:dyDescent="0.25">
      <c r="J76" s="70"/>
      <c r="K76" s="70"/>
    </row>
    <row r="84" spans="6:6" x14ac:dyDescent="0.25">
      <c r="F84" s="175"/>
    </row>
  </sheetData>
  <mergeCells count="32"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  <mergeCell ref="A32:G32"/>
    <mergeCell ref="A45:G45"/>
    <mergeCell ref="A59:A60"/>
    <mergeCell ref="B59:B60"/>
    <mergeCell ref="D59:D60"/>
    <mergeCell ref="F59:F60"/>
    <mergeCell ref="G59:G60"/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opLeftCell="A4" workbookViewId="0">
      <selection activeCell="H67" sqref="H6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customWidth="1"/>
    <col min="10" max="10" width="9.140625" customWidth="1"/>
  </cols>
  <sheetData>
    <row r="3" spans="1:12" ht="19.5" x14ac:dyDescent="0.4">
      <c r="D3" s="2"/>
    </row>
    <row r="5" spans="1:12" x14ac:dyDescent="0.25">
      <c r="A5" s="7"/>
      <c r="B5" s="7"/>
      <c r="C5" s="7"/>
      <c r="D5" s="7"/>
      <c r="E5" s="7"/>
      <c r="F5" s="7"/>
      <c r="G5" s="7"/>
      <c r="H5" s="7"/>
    </row>
    <row r="6" spans="1:12" ht="27.75" customHeight="1" x14ac:dyDescent="0.25">
      <c r="A6" s="508"/>
      <c r="B6" s="508"/>
      <c r="C6" s="508"/>
      <c r="D6" s="508" t="s">
        <v>238</v>
      </c>
      <c r="E6" s="508"/>
      <c r="F6" s="508"/>
      <c r="G6" s="508"/>
      <c r="H6" s="508"/>
    </row>
    <row r="7" spans="1:12" x14ac:dyDescent="0.25">
      <c r="A7" s="508"/>
      <c r="B7" s="508"/>
      <c r="C7" s="508"/>
      <c r="D7" s="508"/>
      <c r="E7" s="508"/>
      <c r="F7" s="508"/>
      <c r="G7" s="508"/>
      <c r="H7" s="508"/>
    </row>
    <row r="8" spans="1:12" ht="8.25" customHeight="1" thickBot="1" x14ac:dyDescent="0.3">
      <c r="A8" s="507"/>
      <c r="B8" s="507"/>
      <c r="C8" s="507"/>
      <c r="D8" s="507"/>
      <c r="E8" s="507"/>
      <c r="F8" s="507"/>
      <c r="G8" s="507"/>
      <c r="H8" s="507"/>
    </row>
    <row r="9" spans="1:12" ht="17.25" customHeight="1" x14ac:dyDescent="0.25">
      <c r="A9" s="466" t="s">
        <v>2</v>
      </c>
      <c r="B9" s="466" t="s">
        <v>3</v>
      </c>
      <c r="C9" s="1052" t="s">
        <v>77</v>
      </c>
      <c r="D9" s="466" t="s">
        <v>4</v>
      </c>
      <c r="E9" s="466" t="s">
        <v>5</v>
      </c>
      <c r="F9" s="466" t="s">
        <v>13</v>
      </c>
      <c r="G9" s="466" t="s">
        <v>6</v>
      </c>
      <c r="H9" s="1054" t="s">
        <v>152</v>
      </c>
      <c r="I9" s="713" t="s">
        <v>154</v>
      </c>
      <c r="J9" s="198" t="s">
        <v>155</v>
      </c>
    </row>
    <row r="10" spans="1:12" ht="16.5" customHeight="1" thickBot="1" x14ac:dyDescent="0.3">
      <c r="A10" s="467" t="s">
        <v>7</v>
      </c>
      <c r="B10" s="467"/>
      <c r="C10" s="1053"/>
      <c r="D10" s="467"/>
      <c r="E10" s="467" t="s">
        <v>8</v>
      </c>
      <c r="F10" s="467" t="s">
        <v>16</v>
      </c>
      <c r="G10" s="467" t="s">
        <v>9</v>
      </c>
      <c r="H10" s="1055"/>
      <c r="I10" s="177" t="s">
        <v>153</v>
      </c>
      <c r="J10" s="177" t="s">
        <v>156</v>
      </c>
    </row>
    <row r="11" spans="1:12" ht="15.75" hidden="1" thickBot="1" x14ac:dyDescent="0.3">
      <c r="A11" s="1056">
        <v>1</v>
      </c>
      <c r="B11" s="1066" t="s">
        <v>142</v>
      </c>
      <c r="C11" s="196"/>
      <c r="D11" s="29"/>
      <c r="E11" s="644"/>
      <c r="F11" s="439"/>
      <c r="G11" s="81"/>
      <c r="H11" s="679"/>
      <c r="I11" s="893"/>
      <c r="J11" s="773"/>
      <c r="K11" s="74"/>
      <c r="L11" s="258"/>
    </row>
    <row r="12" spans="1:12" ht="16.5" hidden="1" customHeight="1" x14ac:dyDescent="0.25">
      <c r="A12" s="1057"/>
      <c r="B12" s="996"/>
      <c r="C12" s="445"/>
      <c r="D12" s="445"/>
      <c r="E12" s="12"/>
      <c r="F12" s="124"/>
      <c r="G12" s="81"/>
      <c r="H12" s="679"/>
      <c r="I12" s="714"/>
      <c r="J12" s="718"/>
      <c r="K12" s="7"/>
      <c r="L12" s="258"/>
    </row>
    <row r="13" spans="1:12" ht="17.25" hidden="1" customHeight="1" thickBot="1" x14ac:dyDescent="0.3">
      <c r="A13" s="1058"/>
      <c r="B13" s="1067"/>
      <c r="C13" s="200"/>
      <c r="D13" s="177"/>
      <c r="E13" s="197"/>
    </row>
    <row r="14" spans="1:12" hidden="1" x14ac:dyDescent="0.25">
      <c r="A14" s="1058"/>
      <c r="B14" s="1066" t="s">
        <v>142</v>
      </c>
      <c r="C14" s="198"/>
      <c r="D14" s="198"/>
      <c r="E14" s="198"/>
      <c r="F14" s="439"/>
      <c r="G14" s="81"/>
      <c r="H14" s="422"/>
      <c r="I14" s="679"/>
      <c r="J14" s="422"/>
    </row>
    <row r="15" spans="1:12" ht="13.5" hidden="1" customHeight="1" thickBot="1" x14ac:dyDescent="0.3">
      <c r="A15" s="1059"/>
      <c r="B15" s="996"/>
      <c r="C15" s="445"/>
      <c r="D15" s="445"/>
      <c r="E15" s="445"/>
      <c r="F15" s="439"/>
      <c r="G15" s="81"/>
      <c r="H15" s="422"/>
      <c r="I15" s="681"/>
      <c r="J15" s="422"/>
    </row>
    <row r="16" spans="1:12" hidden="1" x14ac:dyDescent="0.25">
      <c r="A16" s="1059"/>
      <c r="B16" s="996"/>
      <c r="C16" s="790"/>
      <c r="D16" s="463"/>
      <c r="E16" s="463"/>
      <c r="F16" s="640"/>
      <c r="G16" s="122"/>
      <c r="H16" s="154"/>
      <c r="I16" s="791"/>
      <c r="J16" s="154"/>
    </row>
    <row r="17" spans="1:13" hidden="1" x14ac:dyDescent="0.25">
      <c r="A17" s="792"/>
      <c r="B17" s="793"/>
      <c r="C17" s="794"/>
      <c r="D17" s="795"/>
      <c r="E17" s="795"/>
      <c r="F17" s="439"/>
      <c r="G17" s="81"/>
      <c r="H17" s="154"/>
      <c r="I17" s="848"/>
      <c r="J17" s="154"/>
    </row>
    <row r="18" spans="1:13" ht="15.75" customHeight="1" thickBot="1" x14ac:dyDescent="0.3">
      <c r="A18" s="1060" t="s">
        <v>147</v>
      </c>
      <c r="B18" s="1061"/>
      <c r="C18" s="1061"/>
      <c r="D18" s="1061"/>
      <c r="E18" s="1061"/>
      <c r="F18" s="1061"/>
      <c r="G18" s="1061"/>
      <c r="H18" s="896">
        <f>SUM(H11:H17)</f>
        <v>0</v>
      </c>
      <c r="I18" s="897">
        <f>SUM(I11:I16)</f>
        <v>0</v>
      </c>
      <c r="J18" s="898">
        <f>SUM(J11:J17)</f>
        <v>0</v>
      </c>
    </row>
    <row r="19" spans="1:13" ht="15" customHeight="1" x14ac:dyDescent="0.25">
      <c r="A19" s="562">
        <v>1</v>
      </c>
      <c r="B19" s="564" t="s">
        <v>86</v>
      </c>
      <c r="C19" s="198" t="s">
        <v>167</v>
      </c>
      <c r="D19" s="198" t="s">
        <v>85</v>
      </c>
      <c r="E19" s="198" t="s">
        <v>173</v>
      </c>
      <c r="F19" s="587" t="s">
        <v>141</v>
      </c>
      <c r="G19" s="759" t="s">
        <v>236</v>
      </c>
      <c r="H19" s="899">
        <v>240</v>
      </c>
      <c r="I19" s="77">
        <v>0</v>
      </c>
      <c r="J19" s="39">
        <v>240</v>
      </c>
    </row>
    <row r="20" spans="1:13" ht="15" customHeight="1" thickBot="1" x14ac:dyDescent="0.3">
      <c r="A20" s="563"/>
      <c r="B20" s="565"/>
      <c r="C20" s="445" t="s">
        <v>174</v>
      </c>
      <c r="D20" s="445"/>
      <c r="E20" s="445"/>
      <c r="F20" s="443"/>
      <c r="G20" s="666"/>
      <c r="H20" s="900"/>
      <c r="I20" s="103"/>
      <c r="J20" s="318"/>
    </row>
    <row r="21" spans="1:13" ht="15" customHeight="1" thickBot="1" x14ac:dyDescent="0.3">
      <c r="A21" s="1068" t="s">
        <v>90</v>
      </c>
      <c r="B21" s="1069"/>
      <c r="C21" s="1069"/>
      <c r="D21" s="1069"/>
      <c r="E21" s="1069"/>
      <c r="F21" s="1069"/>
      <c r="G21" s="1070"/>
      <c r="H21" s="894">
        <f>H19</f>
        <v>240</v>
      </c>
      <c r="I21" s="894">
        <f t="shared" ref="I21:J21" si="0">I19</f>
        <v>0</v>
      </c>
      <c r="J21" s="895">
        <f t="shared" si="0"/>
        <v>240</v>
      </c>
    </row>
    <row r="22" spans="1:13" ht="15" customHeight="1" thickBot="1" x14ac:dyDescent="0.3">
      <c r="A22" s="473">
        <v>2</v>
      </c>
      <c r="B22" s="478" t="s">
        <v>116</v>
      </c>
      <c r="C22" s="198" t="s">
        <v>170</v>
      </c>
      <c r="D22" s="798" t="s">
        <v>145</v>
      </c>
      <c r="E22" s="198" t="s">
        <v>185</v>
      </c>
      <c r="F22" s="657" t="s">
        <v>143</v>
      </c>
      <c r="G22" s="33" t="s">
        <v>235</v>
      </c>
      <c r="H22" s="77">
        <v>1678.8</v>
      </c>
      <c r="I22" s="77">
        <v>1678.8</v>
      </c>
      <c r="J22" s="718"/>
    </row>
    <row r="23" spans="1:13" ht="15" customHeight="1" thickBot="1" x14ac:dyDescent="0.3">
      <c r="A23" s="585"/>
      <c r="B23" s="480" t="s">
        <v>117</v>
      </c>
      <c r="C23" s="177" t="s">
        <v>186</v>
      </c>
      <c r="D23" s="177"/>
      <c r="E23" s="177"/>
      <c r="F23" s="531"/>
      <c r="G23" s="586"/>
      <c r="H23" s="700"/>
      <c r="I23" s="716"/>
      <c r="J23" s="718"/>
      <c r="L23" s="70"/>
    </row>
    <row r="24" spans="1:13" ht="15" hidden="1" customHeight="1" thickBot="1" x14ac:dyDescent="0.3">
      <c r="A24" s="474"/>
      <c r="B24" s="480"/>
      <c r="C24" s="570"/>
      <c r="D24" s="574"/>
      <c r="E24" s="577"/>
      <c r="F24" s="157"/>
      <c r="G24" s="33"/>
      <c r="H24" s="686"/>
      <c r="I24" s="716"/>
      <c r="J24" s="718"/>
    </row>
    <row r="25" spans="1:13" ht="15" hidden="1" customHeight="1" x14ac:dyDescent="0.25">
      <c r="A25" s="469"/>
      <c r="B25" s="470"/>
      <c r="C25" s="464"/>
      <c r="D25" s="464"/>
      <c r="E25" s="476"/>
      <c r="F25" s="464"/>
      <c r="G25" s="465"/>
      <c r="H25" s="701"/>
      <c r="I25" s="716"/>
      <c r="J25" s="718"/>
    </row>
    <row r="26" spans="1:13" ht="15" hidden="1" customHeight="1" thickBot="1" x14ac:dyDescent="0.3">
      <c r="A26" s="472"/>
      <c r="B26" s="475"/>
      <c r="C26" s="463"/>
      <c r="D26" s="463"/>
      <c r="E26" s="463"/>
      <c r="F26" s="463"/>
      <c r="G26" s="477"/>
      <c r="H26" s="702"/>
      <c r="I26" s="716"/>
      <c r="J26" s="718"/>
    </row>
    <row r="27" spans="1:13" ht="19.5" customHeight="1" thickBot="1" x14ac:dyDescent="0.3">
      <c r="A27" s="1062" t="s">
        <v>125</v>
      </c>
      <c r="B27" s="1063"/>
      <c r="C27" s="1063"/>
      <c r="D27" s="1063"/>
      <c r="E27" s="1063"/>
      <c r="F27" s="1064"/>
      <c r="G27" s="1065"/>
      <c r="H27" s="703">
        <f>SUM(H22:H26)</f>
        <v>1678.8</v>
      </c>
      <c r="I27" s="703">
        <f t="shared" ref="I27:J27" si="1">SUM(I22:I26)</f>
        <v>1678.8</v>
      </c>
      <c r="J27" s="471">
        <f t="shared" si="1"/>
        <v>0</v>
      </c>
    </row>
    <row r="28" spans="1:13" ht="15.75" hidden="1" customHeight="1" x14ac:dyDescent="0.25">
      <c r="A28" s="503">
        <v>1</v>
      </c>
      <c r="B28" s="951" t="s">
        <v>74</v>
      </c>
      <c r="C28" s="198"/>
      <c r="D28" s="198"/>
      <c r="E28" s="29"/>
      <c r="F28" s="137"/>
      <c r="G28" s="43"/>
      <c r="H28" s="682"/>
      <c r="I28" s="716"/>
      <c r="J28" s="718"/>
      <c r="M28" s="415"/>
    </row>
    <row r="29" spans="1:13" ht="15.75" hidden="1" customHeight="1" thickBot="1" x14ac:dyDescent="0.3">
      <c r="A29" s="485"/>
      <c r="B29" s="970"/>
      <c r="C29" s="197"/>
      <c r="D29" s="177"/>
      <c r="E29" s="13"/>
      <c r="F29" s="84"/>
      <c r="G29" s="30"/>
      <c r="H29" s="681"/>
      <c r="I29" s="716"/>
      <c r="J29" s="718"/>
      <c r="M29" s="7"/>
    </row>
    <row r="30" spans="1:13" ht="15.75" hidden="1" customHeight="1" x14ac:dyDescent="0.25">
      <c r="A30" s="485"/>
      <c r="B30" s="511"/>
      <c r="C30" s="501"/>
      <c r="D30" s="501"/>
      <c r="E30" s="504"/>
      <c r="F30" s="275"/>
      <c r="G30" s="33"/>
      <c r="H30" s="679"/>
      <c r="I30" s="716"/>
      <c r="J30" s="718"/>
      <c r="M30" s="7"/>
    </row>
    <row r="31" spans="1:13" ht="15.75" hidden="1" customHeight="1" thickBot="1" x14ac:dyDescent="0.3">
      <c r="A31" s="486"/>
      <c r="B31" s="511"/>
      <c r="C31" s="501"/>
      <c r="D31" s="501"/>
      <c r="E31" s="504"/>
      <c r="F31" s="275"/>
      <c r="G31" s="33"/>
      <c r="H31" s="679"/>
      <c r="I31" s="716"/>
      <c r="J31" s="718"/>
      <c r="M31" s="7"/>
    </row>
    <row r="32" spans="1:13" ht="15.75" hidden="1" customHeight="1" x14ac:dyDescent="0.25">
      <c r="A32" s="487"/>
      <c r="B32" s="512"/>
      <c r="C32" s="495"/>
      <c r="D32" s="496"/>
      <c r="E32" s="496"/>
      <c r="F32" s="496"/>
      <c r="G32" s="500"/>
      <c r="H32" s="704"/>
      <c r="I32" s="716"/>
      <c r="J32" s="718"/>
    </row>
    <row r="33" spans="1:10" ht="15.75" hidden="1" customHeight="1" x14ac:dyDescent="0.25">
      <c r="A33" s="488"/>
      <c r="B33" s="512"/>
      <c r="C33" s="497"/>
      <c r="D33" s="491"/>
      <c r="E33" s="491"/>
      <c r="F33" s="491"/>
      <c r="G33" s="492"/>
      <c r="H33" s="705"/>
      <c r="I33" s="716"/>
      <c r="J33" s="718"/>
    </row>
    <row r="34" spans="1:10" ht="15.75" hidden="1" customHeight="1" x14ac:dyDescent="0.25">
      <c r="A34" s="488"/>
      <c r="B34" s="512"/>
      <c r="C34" s="497"/>
      <c r="D34" s="491"/>
      <c r="E34" s="491"/>
      <c r="F34" s="491"/>
      <c r="G34" s="492"/>
      <c r="H34" s="705"/>
      <c r="I34" s="716"/>
      <c r="J34" s="718"/>
    </row>
    <row r="35" spans="1:10" ht="15.75" hidden="1" customHeight="1" thickBot="1" x14ac:dyDescent="0.3">
      <c r="A35" s="489"/>
      <c r="B35" s="513"/>
      <c r="C35" s="498"/>
      <c r="D35" s="499"/>
      <c r="E35" s="499"/>
      <c r="F35" s="506"/>
      <c r="G35" s="506"/>
      <c r="H35" s="706"/>
      <c r="I35" s="716"/>
      <c r="J35" s="718"/>
    </row>
    <row r="36" spans="1:10" ht="15.75" hidden="1" customHeight="1" x14ac:dyDescent="0.25">
      <c r="A36" s="482">
        <v>2</v>
      </c>
      <c r="B36" s="1075"/>
      <c r="C36" s="479"/>
      <c r="D36" s="479"/>
      <c r="E36" s="490"/>
      <c r="F36" s="501"/>
      <c r="G36" s="502"/>
      <c r="H36" s="707"/>
      <c r="I36" s="716"/>
      <c r="J36" s="718"/>
    </row>
    <row r="37" spans="1:10" ht="15.75" hidden="1" customHeight="1" x14ac:dyDescent="0.25">
      <c r="A37" s="483"/>
      <c r="B37" s="1076"/>
      <c r="C37" s="505"/>
      <c r="D37" s="505"/>
      <c r="E37" s="493"/>
      <c r="F37" s="501"/>
      <c r="G37" s="502"/>
      <c r="H37" s="707"/>
      <c r="I37" s="716"/>
      <c r="J37" s="718"/>
    </row>
    <row r="38" spans="1:10" ht="15.75" hidden="1" customHeight="1" thickBot="1" x14ac:dyDescent="0.3">
      <c r="A38" s="484"/>
      <c r="B38" s="1077"/>
      <c r="C38" s="481"/>
      <c r="D38" s="481"/>
      <c r="E38" s="494"/>
      <c r="F38" s="501"/>
      <c r="G38" s="502"/>
      <c r="H38" s="707"/>
      <c r="I38" s="716"/>
      <c r="J38" s="718"/>
    </row>
    <row r="39" spans="1:10" ht="16.5" customHeight="1" thickBot="1" x14ac:dyDescent="0.3">
      <c r="A39" s="903" t="s">
        <v>29</v>
      </c>
      <c r="B39" s="904"/>
      <c r="C39" s="904"/>
      <c r="D39" s="904"/>
      <c r="E39" s="904"/>
      <c r="F39" s="904"/>
      <c r="G39" s="905"/>
      <c r="H39" s="708">
        <f>H28+H32+H33+H34+H35+H29+H30+H31+H36+H37+H38</f>
        <v>0</v>
      </c>
      <c r="I39" s="716"/>
      <c r="J39" s="796">
        <v>0</v>
      </c>
    </row>
    <row r="40" spans="1:10" ht="15" hidden="1" customHeight="1" x14ac:dyDescent="0.25">
      <c r="A40" s="526">
        <v>1</v>
      </c>
      <c r="B40" s="1078" t="s">
        <v>80</v>
      </c>
      <c r="C40" s="198"/>
      <c r="D40" s="198"/>
      <c r="E40" s="29"/>
      <c r="F40" s="439"/>
      <c r="G40" s="33"/>
      <c r="H40" s="689"/>
      <c r="I40" s="716"/>
      <c r="J40" s="718"/>
    </row>
    <row r="41" spans="1:10" ht="15" hidden="1" customHeight="1" thickBot="1" x14ac:dyDescent="0.3">
      <c r="A41" s="542"/>
      <c r="B41" s="1079"/>
      <c r="C41" s="445"/>
      <c r="D41" s="445"/>
      <c r="E41" s="12"/>
      <c r="F41" s="275"/>
      <c r="G41" s="561"/>
      <c r="H41" s="709"/>
      <c r="I41" s="716"/>
      <c r="J41" s="718"/>
    </row>
    <row r="42" spans="1:10" ht="15.75" hidden="1" thickBot="1" x14ac:dyDescent="0.3">
      <c r="A42" s="527"/>
      <c r="B42" s="1080"/>
      <c r="C42" s="200"/>
      <c r="D42" s="445"/>
      <c r="E42" s="445"/>
      <c r="F42" s="275"/>
      <c r="G42" s="33"/>
      <c r="H42" s="690"/>
      <c r="I42" s="716"/>
      <c r="J42" s="718"/>
    </row>
    <row r="43" spans="1:10" ht="15.75" hidden="1" customHeight="1" thickBot="1" x14ac:dyDescent="0.3">
      <c r="A43" s="528"/>
      <c r="B43" s="1081"/>
      <c r="C43" s="468"/>
      <c r="D43" s="462"/>
      <c r="E43" s="529"/>
      <c r="F43" s="529"/>
      <c r="G43" s="530"/>
      <c r="H43" s="710"/>
      <c r="I43" s="716"/>
      <c r="J43" s="718"/>
    </row>
    <row r="44" spans="1:10" ht="15.75" hidden="1" thickBot="1" x14ac:dyDescent="0.3">
      <c r="A44" s="464"/>
      <c r="B44" s="464"/>
      <c r="C44" s="464"/>
      <c r="D44" s="464"/>
      <c r="E44" s="464"/>
      <c r="F44" s="464"/>
      <c r="G44" s="465"/>
      <c r="H44" s="701"/>
      <c r="I44" s="716"/>
      <c r="J44" s="718"/>
    </row>
    <row r="45" spans="1:10" ht="15.75" hidden="1" thickBot="1" x14ac:dyDescent="0.3">
      <c r="A45" s="1072">
        <v>2</v>
      </c>
      <c r="B45" s="1074" t="s">
        <v>80</v>
      </c>
      <c r="C45" s="456"/>
      <c r="D45" s="456"/>
      <c r="E45" s="456"/>
      <c r="F45" s="456"/>
      <c r="G45" s="457"/>
      <c r="H45" s="711"/>
      <c r="I45" s="716"/>
      <c r="J45" s="718"/>
    </row>
    <row r="46" spans="1:10" ht="15.75" hidden="1" thickBot="1" x14ac:dyDescent="0.3">
      <c r="A46" s="1072"/>
      <c r="B46" s="1074"/>
      <c r="C46" s="456"/>
      <c r="D46" s="456"/>
      <c r="E46" s="456"/>
      <c r="F46" s="456"/>
      <c r="G46" s="457"/>
      <c r="H46" s="711"/>
      <c r="I46" s="716"/>
      <c r="J46" s="718"/>
    </row>
    <row r="47" spans="1:10" ht="15.75" hidden="1" customHeight="1" x14ac:dyDescent="0.25">
      <c r="A47" s="1072"/>
      <c r="B47" s="1072"/>
      <c r="C47" s="458"/>
      <c r="D47" s="459"/>
      <c r="E47" s="459"/>
      <c r="F47" s="456"/>
      <c r="G47" s="457"/>
      <c r="H47" s="711"/>
      <c r="I47" s="716"/>
      <c r="J47" s="718"/>
    </row>
    <row r="48" spans="1:10" ht="15.75" hidden="1" thickBot="1" x14ac:dyDescent="0.3">
      <c r="A48" s="1073"/>
      <c r="B48" s="463"/>
      <c r="C48" s="463"/>
      <c r="D48" s="560"/>
      <c r="E48" s="560"/>
      <c r="F48" s="463"/>
      <c r="G48" s="477"/>
      <c r="H48" s="711"/>
      <c r="I48" s="716"/>
      <c r="J48" s="718"/>
    </row>
    <row r="49" spans="1:14" ht="15.75" customHeight="1" thickBot="1" x14ac:dyDescent="0.3">
      <c r="A49" s="1062" t="s">
        <v>124</v>
      </c>
      <c r="B49" s="1063"/>
      <c r="C49" s="1063"/>
      <c r="D49" s="1063"/>
      <c r="E49" s="1063"/>
      <c r="F49" s="1063"/>
      <c r="G49" s="1071"/>
      <c r="H49" s="712">
        <f>SUM(H40:H48)</f>
        <v>0</v>
      </c>
      <c r="I49" s="716"/>
      <c r="J49" s="797">
        <v>0</v>
      </c>
    </row>
    <row r="50" spans="1:14" ht="15.75" customHeight="1" thickBot="1" x14ac:dyDescent="0.3">
      <c r="A50" s="1062" t="s">
        <v>34</v>
      </c>
      <c r="B50" s="1063"/>
      <c r="C50" s="1063"/>
      <c r="D50" s="1063"/>
      <c r="E50" s="1063"/>
      <c r="F50" s="1063"/>
      <c r="G50" s="1071"/>
      <c r="H50" s="703">
        <f>H18+H27+H49+H39+H21</f>
        <v>1918.8</v>
      </c>
      <c r="I50" s="703">
        <f t="shared" ref="I50:J50" si="2">I18+I27+I49+I39+I21</f>
        <v>1678.8</v>
      </c>
      <c r="J50" s="471">
        <f t="shared" si="2"/>
        <v>240</v>
      </c>
    </row>
    <row r="52" spans="1:14" x14ac:dyDescent="0.25">
      <c r="H52" s="70"/>
    </row>
    <row r="54" spans="1:14" x14ac:dyDescent="0.25">
      <c r="N54" s="313"/>
    </row>
    <row r="57" spans="1:14" x14ac:dyDescent="0.25">
      <c r="D57" s="313"/>
    </row>
  </sheetData>
  <mergeCells count="16">
    <mergeCell ref="B28:B29"/>
    <mergeCell ref="A39:G39"/>
    <mergeCell ref="A49:G49"/>
    <mergeCell ref="A50:G50"/>
    <mergeCell ref="A45:A48"/>
    <mergeCell ref="B45:B47"/>
    <mergeCell ref="B36:B38"/>
    <mergeCell ref="B40:B43"/>
    <mergeCell ref="C9:C10"/>
    <mergeCell ref="H9:H10"/>
    <mergeCell ref="A11:A16"/>
    <mergeCell ref="A18:G18"/>
    <mergeCell ref="A27:G27"/>
    <mergeCell ref="B11:B13"/>
    <mergeCell ref="A21:G21"/>
    <mergeCell ref="B14:B16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Programe </vt:lpstr>
      <vt:lpstr>UNICE CV FEB.22</vt:lpstr>
      <vt:lpstr>PENS 50%CV FEB.22</vt:lpstr>
      <vt:lpstr>PENS 50% IAN.2021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2022-05-13T08:30:01Z</cp:lastPrinted>
  <dcterms:created xsi:type="dcterms:W3CDTF">2018-07-04T12:33:56Z</dcterms:created>
  <dcterms:modified xsi:type="dcterms:W3CDTF">2022-05-19T07:26:10Z</dcterms:modified>
</cp:coreProperties>
</file>